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911" activeTab="6"/>
  </bookViews>
  <sheets>
    <sheet name="特岗初中数学" sheetId="1" r:id="rId1"/>
    <sheet name="特岗初中英语" sheetId="2" r:id="rId2"/>
    <sheet name="特岗初中道德与法治" sheetId="3" r:id="rId3"/>
    <sheet name="特岗初中音乐" sheetId="4" r:id="rId4"/>
    <sheet name="特岗初中体育与健康" sheetId="5" r:id="rId5"/>
    <sheet name="特岗初中美术" sheetId="6" r:id="rId6"/>
    <sheet name="特岗初中心理健康" sheetId="7" r:id="rId7"/>
  </sheets>
  <definedNames>
    <definedName name="_xlnm._FilterDatabase" localSheetId="0" hidden="1">'特岗初中数学'!$A$5:$K$23</definedName>
    <definedName name="_xlnm._FilterDatabase" localSheetId="1" hidden="1">'特岗初中英语'!$A$5:$K$25</definedName>
    <definedName name="_xlnm._FilterDatabase" localSheetId="2" hidden="1">'特岗初中道德与法治'!$A$5:$K$19</definedName>
    <definedName name="_xlnm._FilterDatabase" localSheetId="3" hidden="1">'特岗初中音乐'!$A$5:$K$18</definedName>
    <definedName name="_xlnm._FilterDatabase" localSheetId="4" hidden="1">'特岗初中体育与健康'!$A$5:$K$15</definedName>
    <definedName name="_xlnm._FilterDatabase" localSheetId="5" hidden="1">'特岗初中美术'!$A$5:$K$20</definedName>
    <definedName name="_xlnm._FilterDatabase" localSheetId="6" hidden="1">'特岗初中心理健康'!$A$5:$K$14</definedName>
  </definedNames>
  <calcPr fullCalcOnLoad="1"/>
</workbook>
</file>

<file path=xl/sharedStrings.xml><?xml version="1.0" encoding="utf-8"?>
<sst xmlns="http://schemas.openxmlformats.org/spreadsheetml/2006/main" count="548" uniqueCount="314">
  <si>
    <t>2023年泰和县全省统一招聘教师考试总成绩汇总表</t>
  </si>
  <si>
    <t>（招录8人）</t>
  </si>
  <si>
    <r>
      <t>学科：</t>
    </r>
    <r>
      <rPr>
        <b/>
        <sz val="14"/>
        <rFont val="仿宋_GB2312"/>
        <family val="3"/>
      </rPr>
      <t>特岗初中数学</t>
    </r>
  </si>
  <si>
    <t>序号</t>
  </si>
  <si>
    <t>姓 名</t>
  </si>
  <si>
    <t>笔试折算成绩=笔试成绩×（50÷笔试总分）</t>
  </si>
  <si>
    <t>面试折算成绩=面试成绩×（50÷面试总分）</t>
  </si>
  <si>
    <t>考试总
成绩</t>
  </si>
  <si>
    <t>总分
排名</t>
  </si>
  <si>
    <t>备注</t>
  </si>
  <si>
    <t>综合知识
成绩</t>
  </si>
  <si>
    <t>学科专业
成绩</t>
  </si>
  <si>
    <t>总成绩</t>
  </si>
  <si>
    <t>笔试折算分</t>
  </si>
  <si>
    <t>面试成绩</t>
  </si>
  <si>
    <t>面试折算分</t>
  </si>
  <si>
    <t>吴萍</t>
  </si>
  <si>
    <t>90</t>
  </si>
  <si>
    <t>130.5</t>
  </si>
  <si>
    <t>220.5</t>
  </si>
  <si>
    <t>入闱体检</t>
  </si>
  <si>
    <t>旷媛凤</t>
  </si>
  <si>
    <t>85.5</t>
  </si>
  <si>
    <t>134.5</t>
  </si>
  <si>
    <t>220</t>
  </si>
  <si>
    <t>罗玉婷</t>
  </si>
  <si>
    <t>89.5</t>
  </si>
  <si>
    <t>123</t>
  </si>
  <si>
    <t>212.5</t>
  </si>
  <si>
    <t>郭子怡</t>
  </si>
  <si>
    <t>89</t>
  </si>
  <si>
    <t>112.5</t>
  </si>
  <si>
    <t>201.5</t>
  </si>
  <si>
    <t>廖婉青</t>
  </si>
  <si>
    <t>80.5</t>
  </si>
  <si>
    <t>193</t>
  </si>
  <si>
    <t>匡庆</t>
  </si>
  <si>
    <t>87.5</t>
  </si>
  <si>
    <t>105.5</t>
  </si>
  <si>
    <t>刘婷</t>
  </si>
  <si>
    <t>65.5</t>
  </si>
  <si>
    <t>114.5</t>
  </si>
  <si>
    <t>180</t>
  </si>
  <si>
    <t>张子怡</t>
  </si>
  <si>
    <t>63</t>
  </si>
  <si>
    <t>114</t>
  </si>
  <si>
    <t>177</t>
  </si>
  <si>
    <t>刘克定</t>
  </si>
  <si>
    <t>67</t>
  </si>
  <si>
    <t>110</t>
  </si>
  <si>
    <t>米方辉</t>
  </si>
  <si>
    <t>60</t>
  </si>
  <si>
    <t>172.5</t>
  </si>
  <si>
    <t>上官意锋</t>
  </si>
  <si>
    <t>76</t>
  </si>
  <si>
    <t>95.5</t>
  </si>
  <si>
    <t>171.5</t>
  </si>
  <si>
    <t>肖帆</t>
  </si>
  <si>
    <t>61.5</t>
  </si>
  <si>
    <t>108.5</t>
  </si>
  <si>
    <t>170</t>
  </si>
  <si>
    <t>刘淑萍</t>
  </si>
  <si>
    <t>68.5</t>
  </si>
  <si>
    <t>99</t>
  </si>
  <si>
    <t>167.5</t>
  </si>
  <si>
    <t>曾小霞</t>
  </si>
  <si>
    <t>55.5</t>
  </si>
  <si>
    <t>109</t>
  </si>
  <si>
    <t>164.5</t>
  </si>
  <si>
    <t>梅荣</t>
  </si>
  <si>
    <t>58.5</t>
  </si>
  <si>
    <t>100</t>
  </si>
  <si>
    <t>158.5</t>
  </si>
  <si>
    <t>李诚</t>
  </si>
  <si>
    <t>50.5</t>
  </si>
  <si>
    <t>107.5</t>
  </si>
  <si>
    <t>158</t>
  </si>
  <si>
    <t>陈芳星</t>
  </si>
  <si>
    <t>35.5</t>
  </si>
  <si>
    <t>144.5</t>
  </si>
  <si>
    <t>马学赟</t>
  </si>
  <si>
    <t>46</t>
  </si>
  <si>
    <t>94.5</t>
  </si>
  <si>
    <t>140.5</t>
  </si>
  <si>
    <r>
      <t>学科：</t>
    </r>
    <r>
      <rPr>
        <b/>
        <sz val="14"/>
        <rFont val="仿宋_GB2312"/>
        <family val="3"/>
      </rPr>
      <t>特岗初中英语</t>
    </r>
  </si>
  <si>
    <t>李万芬</t>
  </si>
  <si>
    <t>111</t>
  </si>
  <si>
    <t>198.5</t>
  </si>
  <si>
    <t>邹祖祺</t>
  </si>
  <si>
    <t>106.5</t>
  </si>
  <si>
    <t>196.5</t>
  </si>
  <si>
    <t>魏玉凡</t>
  </si>
  <si>
    <t>84</t>
  </si>
  <si>
    <t>肖倩慧</t>
  </si>
  <si>
    <t>112</t>
  </si>
  <si>
    <t>196</t>
  </si>
  <si>
    <t>樊磊</t>
  </si>
  <si>
    <t>195</t>
  </si>
  <si>
    <t>尹紫慧</t>
  </si>
  <si>
    <t>88</t>
  </si>
  <si>
    <t>193.5</t>
  </si>
  <si>
    <t>曾雅璐</t>
  </si>
  <si>
    <t>103.5</t>
  </si>
  <si>
    <t>191</t>
  </si>
  <si>
    <t>胡岚芳</t>
  </si>
  <si>
    <t>83</t>
  </si>
  <si>
    <t>106</t>
  </si>
  <si>
    <t>189</t>
  </si>
  <si>
    <t>刘冰杨</t>
  </si>
  <si>
    <t>83.5</t>
  </si>
  <si>
    <t>104.5</t>
  </si>
  <si>
    <t>188</t>
  </si>
  <si>
    <t>彭冬女</t>
  </si>
  <si>
    <t>81</t>
  </si>
  <si>
    <t>107</t>
  </si>
  <si>
    <t>康慰卿</t>
  </si>
  <si>
    <t>79</t>
  </si>
  <si>
    <t>187.5</t>
  </si>
  <si>
    <t>刘德刚</t>
  </si>
  <si>
    <t>104</t>
  </si>
  <si>
    <t>王园兰</t>
  </si>
  <si>
    <t>78.5</t>
  </si>
  <si>
    <t>186</t>
  </si>
  <si>
    <t>艾敏</t>
  </si>
  <si>
    <t>79.5</t>
  </si>
  <si>
    <t>185.5</t>
  </si>
  <si>
    <t>彭倩君</t>
  </si>
  <si>
    <t>82</t>
  </si>
  <si>
    <t>张瑶</t>
  </si>
  <si>
    <t>77.5</t>
  </si>
  <si>
    <t>185</t>
  </si>
  <si>
    <t>邓小晖</t>
  </si>
  <si>
    <t>80</t>
  </si>
  <si>
    <t>184</t>
  </si>
  <si>
    <t>曾昭香</t>
  </si>
  <si>
    <t>86.5</t>
  </si>
  <si>
    <t>94</t>
  </si>
  <si>
    <t>180.5</t>
  </si>
  <si>
    <t>孙月</t>
  </si>
  <si>
    <t>75.5</t>
  </si>
  <si>
    <t>179.5</t>
  </si>
  <si>
    <t>刘若兰</t>
  </si>
  <si>
    <t>78</t>
  </si>
  <si>
    <t>99.5</t>
  </si>
  <si>
    <t>177.5</t>
  </si>
  <si>
    <t>（招录5人）</t>
  </si>
  <si>
    <r>
      <t>学科：</t>
    </r>
    <r>
      <rPr>
        <b/>
        <sz val="14"/>
        <rFont val="仿宋_GB2312"/>
        <family val="3"/>
      </rPr>
      <t>特岗初中道德与法治</t>
    </r>
  </si>
  <si>
    <t>钟珊</t>
  </si>
  <si>
    <t>137.5</t>
  </si>
  <si>
    <t>223</t>
  </si>
  <si>
    <t>穆慧英</t>
  </si>
  <si>
    <t>134</t>
  </si>
  <si>
    <t>219.5</t>
  </si>
  <si>
    <t>夏青</t>
  </si>
  <si>
    <t>131</t>
  </si>
  <si>
    <t>217.5</t>
  </si>
  <si>
    <t>罗丹</t>
  </si>
  <si>
    <t>126</t>
  </si>
  <si>
    <t>214</t>
  </si>
  <si>
    <t>古玖梅</t>
  </si>
  <si>
    <t>125</t>
  </si>
  <si>
    <t>209</t>
  </si>
  <si>
    <t>黄美香</t>
  </si>
  <si>
    <t>128.5</t>
  </si>
  <si>
    <t>207.5</t>
  </si>
  <si>
    <t>刘春云</t>
  </si>
  <si>
    <t>77</t>
  </si>
  <si>
    <t>124.5</t>
  </si>
  <si>
    <t>刘招池</t>
  </si>
  <si>
    <t>74</t>
  </si>
  <si>
    <t>黄子溪</t>
  </si>
  <si>
    <t>66.5</t>
  </si>
  <si>
    <t>123.5</t>
  </si>
  <si>
    <t>190</t>
  </si>
  <si>
    <t>李敏</t>
  </si>
  <si>
    <t>73.5</t>
  </si>
  <si>
    <t>116</t>
  </si>
  <si>
    <t>189.5</t>
  </si>
  <si>
    <t>张芊</t>
  </si>
  <si>
    <t>117</t>
  </si>
  <si>
    <t>肖莎</t>
  </si>
  <si>
    <t>53.5</t>
  </si>
  <si>
    <t>168</t>
  </si>
  <si>
    <t>李书威</t>
  </si>
  <si>
    <t>曾慧</t>
  </si>
  <si>
    <t>101</t>
  </si>
  <si>
    <t>162.5</t>
  </si>
  <si>
    <r>
      <t>学科：</t>
    </r>
    <r>
      <rPr>
        <b/>
        <sz val="14"/>
        <rFont val="仿宋_GB2312"/>
        <family val="3"/>
      </rPr>
      <t>特岗初中音乐</t>
    </r>
  </si>
  <si>
    <t>笔试折算成绩=笔试成绩×（40÷笔试总分）</t>
  </si>
  <si>
    <t>面试折算成绩=面试成绩×（60÷面试总分）</t>
  </si>
  <si>
    <t>刘龙春</t>
  </si>
  <si>
    <t>87</t>
  </si>
  <si>
    <t>117.5</t>
  </si>
  <si>
    <t>204.5</t>
  </si>
  <si>
    <t>白仙莉</t>
  </si>
  <si>
    <t>188.5</t>
  </si>
  <si>
    <t>赖遂兴</t>
  </si>
  <si>
    <t>103</t>
  </si>
  <si>
    <t>方燕</t>
  </si>
  <si>
    <t>64.5</t>
  </si>
  <si>
    <t>90.5</t>
  </si>
  <si>
    <t>155</t>
  </si>
  <si>
    <t>聂祺炜</t>
  </si>
  <si>
    <t>69.5</t>
  </si>
  <si>
    <t>150</t>
  </si>
  <si>
    <t>陈艳</t>
  </si>
  <si>
    <t>58</t>
  </si>
  <si>
    <t>91</t>
  </si>
  <si>
    <t>149</t>
  </si>
  <si>
    <t>曹水红</t>
  </si>
  <si>
    <t>147</t>
  </si>
  <si>
    <t>甘意</t>
  </si>
  <si>
    <t>52.5</t>
  </si>
  <si>
    <t>92.5</t>
  </si>
  <si>
    <t>145</t>
  </si>
  <si>
    <t>肖棋</t>
  </si>
  <si>
    <t>59.5</t>
  </si>
  <si>
    <t>143</t>
  </si>
  <si>
    <t>彭仁娣</t>
  </si>
  <si>
    <t>64</t>
  </si>
  <si>
    <t>139.5</t>
  </si>
  <si>
    <t>周健强</t>
  </si>
  <si>
    <t>138</t>
  </si>
  <si>
    <t>黄儒月</t>
  </si>
  <si>
    <t>47</t>
  </si>
  <si>
    <t>135</t>
  </si>
  <si>
    <t>方心亮</t>
  </si>
  <si>
    <t>62.5</t>
  </si>
  <si>
    <t>127</t>
  </si>
  <si>
    <r>
      <t>学科：</t>
    </r>
    <r>
      <rPr>
        <b/>
        <sz val="14"/>
        <rFont val="仿宋_GB2312"/>
        <family val="3"/>
      </rPr>
      <t>特岗初中体育与健康</t>
    </r>
  </si>
  <si>
    <t>刘堂安</t>
  </si>
  <si>
    <t>72.5</t>
  </si>
  <si>
    <t>199.5</t>
  </si>
  <si>
    <t>罗英</t>
  </si>
  <si>
    <t>116.5</t>
  </si>
  <si>
    <t>190.5</t>
  </si>
  <si>
    <t>曾庆衍</t>
  </si>
  <si>
    <t>74.5</t>
  </si>
  <si>
    <t>101.5</t>
  </si>
  <si>
    <t>176</t>
  </si>
  <si>
    <t>吴胜珠</t>
  </si>
  <si>
    <t>97.5</t>
  </si>
  <si>
    <t>张永</t>
  </si>
  <si>
    <t>49.5</t>
  </si>
  <si>
    <t>108</t>
  </si>
  <si>
    <t>157.5</t>
  </si>
  <si>
    <t>陈文颖</t>
  </si>
  <si>
    <t>53</t>
  </si>
  <si>
    <t>154</t>
  </si>
  <si>
    <t>彭龙</t>
  </si>
  <si>
    <t>39.5</t>
  </si>
  <si>
    <t>149.5</t>
  </si>
  <si>
    <t>黄群</t>
  </si>
  <si>
    <t>57</t>
  </si>
  <si>
    <t>84.5</t>
  </si>
  <si>
    <t>141.5</t>
  </si>
  <si>
    <t>许理权</t>
  </si>
  <si>
    <t>51</t>
  </si>
  <si>
    <t>肖越</t>
  </si>
  <si>
    <t>48</t>
  </si>
  <si>
    <r>
      <t>学科：</t>
    </r>
    <r>
      <rPr>
        <b/>
        <sz val="14"/>
        <rFont val="仿宋_GB2312"/>
        <family val="3"/>
      </rPr>
      <t>特岗初中美术</t>
    </r>
  </si>
  <si>
    <t>温颖</t>
  </si>
  <si>
    <t>113</t>
  </si>
  <si>
    <t>202.5</t>
  </si>
  <si>
    <t>余盈幸</t>
  </si>
  <si>
    <t>199</t>
  </si>
  <si>
    <t>王赛君</t>
  </si>
  <si>
    <t>曾仪</t>
  </si>
  <si>
    <t>81.5</t>
  </si>
  <si>
    <t>111.5</t>
  </si>
  <si>
    <t>曾琳</t>
  </si>
  <si>
    <t>192</t>
  </si>
  <si>
    <t>范小兰</t>
  </si>
  <si>
    <t>85</t>
  </si>
  <si>
    <t>胡悦珂</t>
  </si>
  <si>
    <t>王鑫</t>
  </si>
  <si>
    <t>罗芳蕊</t>
  </si>
  <si>
    <t>187</t>
  </si>
  <si>
    <t>曾佳</t>
  </si>
  <si>
    <t>182</t>
  </si>
  <si>
    <t>郭倩</t>
  </si>
  <si>
    <t>109.5</t>
  </si>
  <si>
    <t>178</t>
  </si>
  <si>
    <t>郭林</t>
  </si>
  <si>
    <t>175.5</t>
  </si>
  <si>
    <t>刘玉番</t>
  </si>
  <si>
    <t>李萍</t>
  </si>
  <si>
    <t>71</t>
  </si>
  <si>
    <t>刘伟</t>
  </si>
  <si>
    <t>95</t>
  </si>
  <si>
    <t>169.5</t>
  </si>
  <si>
    <t>（招录4人）</t>
  </si>
  <si>
    <r>
      <t>学科：</t>
    </r>
    <r>
      <rPr>
        <b/>
        <sz val="14"/>
        <rFont val="仿宋_GB2312"/>
        <family val="3"/>
      </rPr>
      <t>特岗初中心理健康</t>
    </r>
  </si>
  <si>
    <t>肖慧</t>
  </si>
  <si>
    <t>129</t>
  </si>
  <si>
    <t>218</t>
  </si>
  <si>
    <t>赵琴</t>
  </si>
  <si>
    <t>197</t>
  </si>
  <si>
    <t>项雪琴</t>
  </si>
  <si>
    <t>76.5</t>
  </si>
  <si>
    <t>杨云</t>
  </si>
  <si>
    <t>102</t>
  </si>
  <si>
    <t>刘可悦</t>
  </si>
  <si>
    <t>63.5</t>
  </si>
  <si>
    <t>胡赠</t>
  </si>
  <si>
    <t>166</t>
  </si>
  <si>
    <t>胡燕妮</t>
  </si>
  <si>
    <t>48.5</t>
  </si>
  <si>
    <t>163</t>
  </si>
  <si>
    <t>杨佩</t>
  </si>
  <si>
    <t>62</t>
  </si>
  <si>
    <t>159.5</t>
  </si>
  <si>
    <t>谢钰玥</t>
  </si>
  <si>
    <t>100.5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</si>
</sst>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1"/>
      <name val="方正小标宋简体"/>
      <family val="0"/>
    </font>
    <font>
      <sz val="18"/>
      <name val="仿宋"/>
      <family val="3"/>
    </font>
    <font>
      <sz val="14"/>
      <name val="仿宋_GB2312"/>
      <family val="3"/>
    </font>
    <font>
      <sz val="11"/>
      <color indexed="8"/>
      <name val="方正小标宋简体"/>
      <family val="0"/>
    </font>
    <font>
      <sz val="10"/>
      <name val="方正小标宋简体"/>
      <family val="0"/>
    </font>
    <font>
      <sz val="11"/>
      <color indexed="8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00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32" fillId="0" borderId="0">
      <alignment vertical="center"/>
      <protection/>
    </xf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ill="1" applyAlignment="1" applyProtection="1">
      <alignment horizontal="center"/>
      <protection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6" fillId="0" borderId="11" xfId="0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shrinkToFit="1"/>
    </xf>
    <xf numFmtId="0" fontId="8" fillId="0" borderId="11" xfId="0" applyNumberFormat="1" applyFont="1" applyBorder="1" applyAlignment="1">
      <alignment horizontal="center" vertical="center"/>
    </xf>
    <xf numFmtId="49" fontId="33" fillId="0" borderId="16" xfId="0" applyNumberFormat="1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 shrinkToFit="1"/>
    </xf>
    <xf numFmtId="176" fontId="10" fillId="0" borderId="11" xfId="0" applyNumberFormat="1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shrinkToFit="1"/>
    </xf>
    <xf numFmtId="49" fontId="10" fillId="0" borderId="11" xfId="0" applyNumberFormat="1" applyFont="1" applyFill="1" applyBorder="1" applyAlignment="1">
      <alignment horizontal="center" vertical="center" shrinkToFit="1"/>
    </xf>
    <xf numFmtId="0" fontId="6" fillId="0" borderId="15" xfId="0" applyFont="1" applyFill="1" applyBorder="1" applyAlignment="1" applyProtection="1">
      <alignment horizontal="center" vertical="center"/>
      <protection/>
    </xf>
    <xf numFmtId="49" fontId="33" fillId="0" borderId="11" xfId="0" applyNumberFormat="1" applyFont="1" applyFill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6" fontId="8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49" fontId="33" fillId="0" borderId="18" xfId="0" applyNumberFormat="1" applyFont="1" applyFill="1" applyBorder="1" applyAlignment="1">
      <alignment horizontal="center" vertical="center"/>
    </xf>
    <xf numFmtId="176" fontId="9" fillId="0" borderId="15" xfId="0" applyNumberFormat="1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49" fontId="10" fillId="0" borderId="15" xfId="0" applyNumberFormat="1" applyFont="1" applyFill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="115" zoomScaleNormal="115" workbookViewId="0" topLeftCell="A1">
      <selection activeCell="K8" sqref="K8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9.37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28.5" customHeight="1">
      <c r="A6" s="15">
        <v>1</v>
      </c>
      <c r="B6" s="34" t="s">
        <v>16</v>
      </c>
      <c r="C6" s="16" t="s">
        <v>17</v>
      </c>
      <c r="D6" s="16" t="s">
        <v>18</v>
      </c>
      <c r="E6" s="16" t="s">
        <v>19</v>
      </c>
      <c r="F6" s="17">
        <f aca="true" t="shared" si="0" ref="F6:F23">E6*0.2</f>
        <v>44.1</v>
      </c>
      <c r="G6" s="17">
        <v>81.8</v>
      </c>
      <c r="H6" s="18">
        <f aca="true" t="shared" si="1" ref="H6:H23">G6*0.5</f>
        <v>40.9</v>
      </c>
      <c r="I6" s="18">
        <f aca="true" t="shared" si="2" ref="I6:I23">F6+H6</f>
        <v>85</v>
      </c>
      <c r="J6" s="22">
        <v>2</v>
      </c>
      <c r="K6" s="23" t="s">
        <v>20</v>
      </c>
    </row>
    <row r="7" spans="1:11" s="2" customFormat="1" ht="28.5" customHeight="1">
      <c r="A7" s="15">
        <v>2</v>
      </c>
      <c r="B7" s="34" t="s">
        <v>21</v>
      </c>
      <c r="C7" s="16" t="s">
        <v>22</v>
      </c>
      <c r="D7" s="16" t="s">
        <v>23</v>
      </c>
      <c r="E7" s="16" t="s">
        <v>24</v>
      </c>
      <c r="F7" s="17">
        <f t="shared" si="0"/>
        <v>44</v>
      </c>
      <c r="G7" s="17">
        <v>83.78</v>
      </c>
      <c r="H7" s="18">
        <f t="shared" si="1"/>
        <v>41.89</v>
      </c>
      <c r="I7" s="18">
        <f t="shared" si="2"/>
        <v>85.89</v>
      </c>
      <c r="J7" s="22">
        <v>1</v>
      </c>
      <c r="K7" s="23" t="s">
        <v>20</v>
      </c>
    </row>
    <row r="8" spans="1:11" s="2" customFormat="1" ht="28.5" customHeight="1">
      <c r="A8" s="15">
        <v>3</v>
      </c>
      <c r="B8" s="34" t="s">
        <v>25</v>
      </c>
      <c r="C8" s="16" t="s">
        <v>26</v>
      </c>
      <c r="D8" s="16" t="s">
        <v>27</v>
      </c>
      <c r="E8" s="16" t="s">
        <v>28</v>
      </c>
      <c r="F8" s="17">
        <f t="shared" si="0"/>
        <v>42.5</v>
      </c>
      <c r="G8" s="17">
        <v>81.06</v>
      </c>
      <c r="H8" s="18">
        <f t="shared" si="1"/>
        <v>40.53</v>
      </c>
      <c r="I8" s="18">
        <f t="shared" si="2"/>
        <v>83.03</v>
      </c>
      <c r="J8" s="22">
        <v>3</v>
      </c>
      <c r="K8" s="23" t="s">
        <v>20</v>
      </c>
    </row>
    <row r="9" spans="1:11" s="2" customFormat="1" ht="28.5" customHeight="1">
      <c r="A9" s="15">
        <v>4</v>
      </c>
      <c r="B9" s="34" t="s">
        <v>29</v>
      </c>
      <c r="C9" s="16" t="s">
        <v>30</v>
      </c>
      <c r="D9" s="16" t="s">
        <v>31</v>
      </c>
      <c r="E9" s="16" t="s">
        <v>32</v>
      </c>
      <c r="F9" s="17">
        <f t="shared" si="0"/>
        <v>40.300000000000004</v>
      </c>
      <c r="G9" s="17">
        <v>80.02</v>
      </c>
      <c r="H9" s="18">
        <f t="shared" si="1"/>
        <v>40.01</v>
      </c>
      <c r="I9" s="18">
        <f t="shared" si="2"/>
        <v>80.31</v>
      </c>
      <c r="J9" s="22">
        <v>4</v>
      </c>
      <c r="K9" s="23" t="s">
        <v>20</v>
      </c>
    </row>
    <row r="10" spans="1:11" s="2" customFormat="1" ht="28.5" customHeight="1">
      <c r="A10" s="15">
        <v>5</v>
      </c>
      <c r="B10" s="34" t="s">
        <v>33</v>
      </c>
      <c r="C10" s="16" t="s">
        <v>34</v>
      </c>
      <c r="D10" s="16" t="s">
        <v>31</v>
      </c>
      <c r="E10" s="16" t="s">
        <v>35</v>
      </c>
      <c r="F10" s="17">
        <f t="shared" si="0"/>
        <v>38.6</v>
      </c>
      <c r="G10" s="17">
        <v>77.76</v>
      </c>
      <c r="H10" s="18">
        <f t="shared" si="1"/>
        <v>38.88</v>
      </c>
      <c r="I10" s="18">
        <f t="shared" si="2"/>
        <v>77.48</v>
      </c>
      <c r="J10" s="22">
        <v>6</v>
      </c>
      <c r="K10" s="23" t="s">
        <v>20</v>
      </c>
    </row>
    <row r="11" spans="1:11" s="2" customFormat="1" ht="28.5" customHeight="1">
      <c r="A11" s="15">
        <v>6</v>
      </c>
      <c r="B11" s="34" t="s">
        <v>36</v>
      </c>
      <c r="C11" s="16" t="s">
        <v>37</v>
      </c>
      <c r="D11" s="16" t="s">
        <v>38</v>
      </c>
      <c r="E11" s="16" t="s">
        <v>35</v>
      </c>
      <c r="F11" s="17">
        <f t="shared" si="0"/>
        <v>38.6</v>
      </c>
      <c r="G11" s="17">
        <v>79.2</v>
      </c>
      <c r="H11" s="18">
        <f t="shared" si="1"/>
        <v>39.6</v>
      </c>
      <c r="I11" s="18">
        <f t="shared" si="2"/>
        <v>78.2</v>
      </c>
      <c r="J11" s="22">
        <v>5</v>
      </c>
      <c r="K11" s="23" t="s">
        <v>20</v>
      </c>
    </row>
    <row r="12" spans="1:11" s="2" customFormat="1" ht="28.5" customHeight="1">
      <c r="A12" s="15">
        <v>7</v>
      </c>
      <c r="B12" s="34" t="s">
        <v>39</v>
      </c>
      <c r="C12" s="16" t="s">
        <v>40</v>
      </c>
      <c r="D12" s="16" t="s">
        <v>41</v>
      </c>
      <c r="E12" s="16" t="s">
        <v>42</v>
      </c>
      <c r="F12" s="17">
        <f t="shared" si="0"/>
        <v>36</v>
      </c>
      <c r="G12" s="17">
        <v>74.36</v>
      </c>
      <c r="H12" s="18">
        <f t="shared" si="1"/>
        <v>37.18</v>
      </c>
      <c r="I12" s="18">
        <f t="shared" si="2"/>
        <v>73.18</v>
      </c>
      <c r="J12" s="22"/>
      <c r="K12" s="23"/>
    </row>
    <row r="13" spans="1:11" s="2" customFormat="1" ht="28.5" customHeight="1">
      <c r="A13" s="15">
        <v>8</v>
      </c>
      <c r="B13" s="34" t="s">
        <v>43</v>
      </c>
      <c r="C13" s="16" t="s">
        <v>44</v>
      </c>
      <c r="D13" s="16" t="s">
        <v>45</v>
      </c>
      <c r="E13" s="16" t="s">
        <v>46</v>
      </c>
      <c r="F13" s="17">
        <f t="shared" si="0"/>
        <v>35.4</v>
      </c>
      <c r="G13" s="17">
        <v>77.12</v>
      </c>
      <c r="H13" s="18">
        <f t="shared" si="1"/>
        <v>38.56</v>
      </c>
      <c r="I13" s="18">
        <f t="shared" si="2"/>
        <v>73.96000000000001</v>
      </c>
      <c r="J13" s="22"/>
      <c r="K13" s="23"/>
    </row>
    <row r="14" spans="1:11" s="2" customFormat="1" ht="28.5" customHeight="1">
      <c r="A14" s="15">
        <v>9</v>
      </c>
      <c r="B14" s="34" t="s">
        <v>47</v>
      </c>
      <c r="C14" s="16" t="s">
        <v>48</v>
      </c>
      <c r="D14" s="16" t="s">
        <v>49</v>
      </c>
      <c r="E14" s="16" t="s">
        <v>46</v>
      </c>
      <c r="F14" s="17">
        <f t="shared" si="0"/>
        <v>35.4</v>
      </c>
      <c r="G14" s="17">
        <v>77.7</v>
      </c>
      <c r="H14" s="18">
        <f t="shared" si="1"/>
        <v>38.85</v>
      </c>
      <c r="I14" s="18">
        <f t="shared" si="2"/>
        <v>74.25</v>
      </c>
      <c r="J14" s="22"/>
      <c r="K14" s="23"/>
    </row>
    <row r="15" spans="1:11" s="2" customFormat="1" ht="28.5" customHeight="1">
      <c r="A15" s="15">
        <v>10</v>
      </c>
      <c r="B15" s="34" t="s">
        <v>50</v>
      </c>
      <c r="C15" s="16" t="s">
        <v>51</v>
      </c>
      <c r="D15" s="16" t="s">
        <v>31</v>
      </c>
      <c r="E15" s="16" t="s">
        <v>52</v>
      </c>
      <c r="F15" s="17">
        <f t="shared" si="0"/>
        <v>34.5</v>
      </c>
      <c r="G15" s="17">
        <v>81.16</v>
      </c>
      <c r="H15" s="18">
        <f t="shared" si="1"/>
        <v>40.58</v>
      </c>
      <c r="I15" s="18">
        <f t="shared" si="2"/>
        <v>75.08</v>
      </c>
      <c r="J15" s="22">
        <v>7</v>
      </c>
      <c r="K15" s="23" t="s">
        <v>20</v>
      </c>
    </row>
    <row r="16" spans="1:11" s="2" customFormat="1" ht="28.5" customHeight="1">
      <c r="A16" s="15">
        <v>11</v>
      </c>
      <c r="B16" s="35" t="s">
        <v>53</v>
      </c>
      <c r="C16" s="16" t="s">
        <v>54</v>
      </c>
      <c r="D16" s="16" t="s">
        <v>55</v>
      </c>
      <c r="E16" s="16" t="s">
        <v>56</v>
      </c>
      <c r="F16" s="17">
        <f t="shared" si="0"/>
        <v>34.300000000000004</v>
      </c>
      <c r="G16" s="17">
        <v>81.22</v>
      </c>
      <c r="H16" s="18">
        <f t="shared" si="1"/>
        <v>40.61</v>
      </c>
      <c r="I16" s="18">
        <f t="shared" si="2"/>
        <v>74.91</v>
      </c>
      <c r="J16" s="22">
        <v>8</v>
      </c>
      <c r="K16" s="23" t="s">
        <v>20</v>
      </c>
    </row>
    <row r="17" spans="1:11" s="2" customFormat="1" ht="28.5" customHeight="1">
      <c r="A17" s="15">
        <v>12</v>
      </c>
      <c r="B17" s="34" t="s">
        <v>57</v>
      </c>
      <c r="C17" s="16" t="s">
        <v>58</v>
      </c>
      <c r="D17" s="16" t="s">
        <v>59</v>
      </c>
      <c r="E17" s="16" t="s">
        <v>60</v>
      </c>
      <c r="F17" s="17">
        <f t="shared" si="0"/>
        <v>34</v>
      </c>
      <c r="G17" s="17">
        <v>74.3</v>
      </c>
      <c r="H17" s="18">
        <f t="shared" si="1"/>
        <v>37.15</v>
      </c>
      <c r="I17" s="18">
        <f t="shared" si="2"/>
        <v>71.15</v>
      </c>
      <c r="J17" s="22"/>
      <c r="K17" s="23"/>
    </row>
    <row r="18" spans="1:11" s="2" customFormat="1" ht="28.5" customHeight="1">
      <c r="A18" s="15">
        <v>13</v>
      </c>
      <c r="B18" s="34" t="s">
        <v>61</v>
      </c>
      <c r="C18" s="16" t="s">
        <v>62</v>
      </c>
      <c r="D18" s="16" t="s">
        <v>63</v>
      </c>
      <c r="E18" s="16" t="s">
        <v>64</v>
      </c>
      <c r="F18" s="17">
        <f t="shared" si="0"/>
        <v>33.5</v>
      </c>
      <c r="G18" s="17">
        <v>77.98</v>
      </c>
      <c r="H18" s="18">
        <f t="shared" si="1"/>
        <v>38.99</v>
      </c>
      <c r="I18" s="18">
        <f t="shared" si="2"/>
        <v>72.49000000000001</v>
      </c>
      <c r="J18" s="22"/>
      <c r="K18" s="23"/>
    </row>
    <row r="19" spans="1:11" s="2" customFormat="1" ht="28.5" customHeight="1">
      <c r="A19" s="15">
        <v>14</v>
      </c>
      <c r="B19" s="34" t="s">
        <v>65</v>
      </c>
      <c r="C19" s="16" t="s">
        <v>66</v>
      </c>
      <c r="D19" s="16" t="s">
        <v>67</v>
      </c>
      <c r="E19" s="16" t="s">
        <v>68</v>
      </c>
      <c r="F19" s="17">
        <f t="shared" si="0"/>
        <v>32.9</v>
      </c>
      <c r="G19" s="17">
        <v>77.6</v>
      </c>
      <c r="H19" s="18">
        <f t="shared" si="1"/>
        <v>38.8</v>
      </c>
      <c r="I19" s="18">
        <f t="shared" si="2"/>
        <v>71.69999999999999</v>
      </c>
      <c r="J19" s="22"/>
      <c r="K19" s="23"/>
    </row>
    <row r="20" spans="1:11" ht="28.5" customHeight="1">
      <c r="A20" s="15">
        <v>15</v>
      </c>
      <c r="B20" s="27" t="s">
        <v>69</v>
      </c>
      <c r="C20" s="16" t="s">
        <v>70</v>
      </c>
      <c r="D20" s="16" t="s">
        <v>71</v>
      </c>
      <c r="E20" s="16" t="s">
        <v>72</v>
      </c>
      <c r="F20" s="17">
        <f t="shared" si="0"/>
        <v>31.700000000000003</v>
      </c>
      <c r="G20" s="26">
        <v>77.6</v>
      </c>
      <c r="H20" s="18">
        <f t="shared" si="1"/>
        <v>38.8</v>
      </c>
      <c r="I20" s="18">
        <f t="shared" si="2"/>
        <v>70.5</v>
      </c>
      <c r="J20" s="27"/>
      <c r="K20" s="27"/>
    </row>
    <row r="21" spans="1:11" ht="28.5" customHeight="1">
      <c r="A21" s="15">
        <v>16</v>
      </c>
      <c r="B21" s="27" t="s">
        <v>73</v>
      </c>
      <c r="C21" s="16" t="s">
        <v>74</v>
      </c>
      <c r="D21" s="16" t="s">
        <v>75</v>
      </c>
      <c r="E21" s="16" t="s">
        <v>76</v>
      </c>
      <c r="F21" s="17">
        <f t="shared" si="0"/>
        <v>31.6</v>
      </c>
      <c r="G21" s="26">
        <v>73.58</v>
      </c>
      <c r="H21" s="18">
        <f t="shared" si="1"/>
        <v>36.79</v>
      </c>
      <c r="I21" s="18">
        <f t="shared" si="2"/>
        <v>68.39</v>
      </c>
      <c r="J21" s="27"/>
      <c r="K21" s="27"/>
    </row>
    <row r="22" spans="1:11" ht="28.5" customHeight="1">
      <c r="A22" s="15">
        <v>17</v>
      </c>
      <c r="B22" s="27" t="s">
        <v>77</v>
      </c>
      <c r="C22" s="16" t="s">
        <v>78</v>
      </c>
      <c r="D22" s="16" t="s">
        <v>67</v>
      </c>
      <c r="E22" s="16" t="s">
        <v>79</v>
      </c>
      <c r="F22" s="17">
        <f t="shared" si="0"/>
        <v>28.900000000000002</v>
      </c>
      <c r="G22" s="26">
        <v>73.04</v>
      </c>
      <c r="H22" s="18">
        <f t="shared" si="1"/>
        <v>36.52</v>
      </c>
      <c r="I22" s="18">
        <f t="shared" si="2"/>
        <v>65.42</v>
      </c>
      <c r="J22" s="27"/>
      <c r="K22" s="27"/>
    </row>
    <row r="23" spans="1:11" ht="28.5" customHeight="1">
      <c r="A23" s="15">
        <v>18</v>
      </c>
      <c r="B23" s="27" t="s">
        <v>80</v>
      </c>
      <c r="C23" s="16" t="s">
        <v>81</v>
      </c>
      <c r="D23" s="16" t="s">
        <v>82</v>
      </c>
      <c r="E23" s="16" t="s">
        <v>83</v>
      </c>
      <c r="F23" s="17">
        <f t="shared" si="0"/>
        <v>28.1</v>
      </c>
      <c r="G23" s="26">
        <v>72.5</v>
      </c>
      <c r="H23" s="18">
        <f t="shared" si="1"/>
        <v>36.25</v>
      </c>
      <c r="I23" s="18">
        <f t="shared" si="2"/>
        <v>64.35</v>
      </c>
      <c r="J23" s="27"/>
      <c r="K23" s="27"/>
    </row>
  </sheetData>
  <sheetProtection/>
  <autoFilter ref="A5:K23">
    <sortState ref="A6:K23">
      <sortCondition sortBy="value" ref="A6:A23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6298611111111111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="130" zoomScaleNormal="130" workbookViewId="0" topLeftCell="A1">
      <selection activeCell="L6" sqref="L6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7.37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84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28.5" customHeight="1">
      <c r="A6" s="15">
        <v>1</v>
      </c>
      <c r="B6" s="34" t="s">
        <v>85</v>
      </c>
      <c r="C6" s="16" t="s">
        <v>37</v>
      </c>
      <c r="D6" s="16" t="s">
        <v>86</v>
      </c>
      <c r="E6" s="16" t="s">
        <v>87</v>
      </c>
      <c r="F6" s="17">
        <f aca="true" t="shared" si="0" ref="F6:F25">E6*0.2</f>
        <v>39.7</v>
      </c>
      <c r="G6" s="17">
        <v>81.74</v>
      </c>
      <c r="H6" s="18">
        <f aca="true" t="shared" si="1" ref="H6:H25">G6*0.5</f>
        <v>40.87</v>
      </c>
      <c r="I6" s="18">
        <f aca="true" t="shared" si="2" ref="I6:I25">F6+H6</f>
        <v>80.57</v>
      </c>
      <c r="J6" s="22">
        <v>1</v>
      </c>
      <c r="K6" s="23" t="s">
        <v>20</v>
      </c>
    </row>
    <row r="7" spans="1:11" s="2" customFormat="1" ht="28.5" customHeight="1">
      <c r="A7" s="15">
        <v>2</v>
      </c>
      <c r="B7" s="34" t="s">
        <v>88</v>
      </c>
      <c r="C7" s="16" t="s">
        <v>17</v>
      </c>
      <c r="D7" s="16" t="s">
        <v>89</v>
      </c>
      <c r="E7" s="16" t="s">
        <v>90</v>
      </c>
      <c r="F7" s="17">
        <f t="shared" si="0"/>
        <v>39.300000000000004</v>
      </c>
      <c r="G7" s="17">
        <v>81.6</v>
      </c>
      <c r="H7" s="18">
        <f t="shared" si="1"/>
        <v>40.8</v>
      </c>
      <c r="I7" s="18">
        <f t="shared" si="2"/>
        <v>80.1</v>
      </c>
      <c r="J7" s="22">
        <v>2</v>
      </c>
      <c r="K7" s="23" t="s">
        <v>20</v>
      </c>
    </row>
    <row r="8" spans="1:11" s="2" customFormat="1" ht="28.5" customHeight="1">
      <c r="A8" s="15">
        <v>3</v>
      </c>
      <c r="B8" s="34" t="s">
        <v>91</v>
      </c>
      <c r="C8" s="16" t="s">
        <v>92</v>
      </c>
      <c r="D8" s="16" t="s">
        <v>31</v>
      </c>
      <c r="E8" s="16" t="s">
        <v>90</v>
      </c>
      <c r="F8" s="17">
        <f t="shared" si="0"/>
        <v>39.300000000000004</v>
      </c>
      <c r="G8" s="17">
        <v>81.44</v>
      </c>
      <c r="H8" s="18">
        <f t="shared" si="1"/>
        <v>40.72</v>
      </c>
      <c r="I8" s="18">
        <f t="shared" si="2"/>
        <v>80.02000000000001</v>
      </c>
      <c r="J8" s="22">
        <v>3</v>
      </c>
      <c r="K8" s="23" t="s">
        <v>20</v>
      </c>
    </row>
    <row r="9" spans="1:11" s="2" customFormat="1" ht="28.5" customHeight="1">
      <c r="A9" s="15">
        <v>4</v>
      </c>
      <c r="B9" s="34" t="s">
        <v>93</v>
      </c>
      <c r="C9" s="16" t="s">
        <v>92</v>
      </c>
      <c r="D9" s="16" t="s">
        <v>94</v>
      </c>
      <c r="E9" s="16" t="s">
        <v>95</v>
      </c>
      <c r="F9" s="17">
        <f t="shared" si="0"/>
        <v>39.2</v>
      </c>
      <c r="G9" s="17">
        <v>81.18</v>
      </c>
      <c r="H9" s="18">
        <f t="shared" si="1"/>
        <v>40.59</v>
      </c>
      <c r="I9" s="18">
        <f t="shared" si="2"/>
        <v>79.79</v>
      </c>
      <c r="J9" s="22">
        <v>4</v>
      </c>
      <c r="K9" s="23" t="s">
        <v>20</v>
      </c>
    </row>
    <row r="10" spans="1:11" s="2" customFormat="1" ht="28.5" customHeight="1">
      <c r="A10" s="15">
        <v>5</v>
      </c>
      <c r="B10" s="34" t="s">
        <v>96</v>
      </c>
      <c r="C10" s="16" t="s">
        <v>26</v>
      </c>
      <c r="D10" s="16" t="s">
        <v>38</v>
      </c>
      <c r="E10" s="16" t="s">
        <v>97</v>
      </c>
      <c r="F10" s="17">
        <f t="shared" si="0"/>
        <v>39</v>
      </c>
      <c r="G10" s="17">
        <v>79.84</v>
      </c>
      <c r="H10" s="18">
        <f t="shared" si="1"/>
        <v>39.92</v>
      </c>
      <c r="I10" s="18">
        <f t="shared" si="2"/>
        <v>78.92</v>
      </c>
      <c r="J10" s="22">
        <v>7</v>
      </c>
      <c r="K10" s="23" t="s">
        <v>20</v>
      </c>
    </row>
    <row r="11" spans="1:11" s="2" customFormat="1" ht="28.5" customHeight="1">
      <c r="A11" s="15">
        <v>6</v>
      </c>
      <c r="B11" s="34" t="s">
        <v>98</v>
      </c>
      <c r="C11" s="16" t="s">
        <v>99</v>
      </c>
      <c r="D11" s="16" t="s">
        <v>38</v>
      </c>
      <c r="E11" s="16" t="s">
        <v>100</v>
      </c>
      <c r="F11" s="17">
        <f t="shared" si="0"/>
        <v>38.7</v>
      </c>
      <c r="G11" s="17">
        <v>81.08</v>
      </c>
      <c r="H11" s="18">
        <f t="shared" si="1"/>
        <v>40.54</v>
      </c>
      <c r="I11" s="18">
        <f t="shared" si="2"/>
        <v>79.24000000000001</v>
      </c>
      <c r="J11" s="22">
        <v>6</v>
      </c>
      <c r="K11" s="23" t="s">
        <v>20</v>
      </c>
    </row>
    <row r="12" spans="1:11" s="2" customFormat="1" ht="28.5" customHeight="1">
      <c r="A12" s="15">
        <v>7</v>
      </c>
      <c r="B12" s="34" t="s">
        <v>101</v>
      </c>
      <c r="C12" s="16" t="s">
        <v>37</v>
      </c>
      <c r="D12" s="16" t="s">
        <v>102</v>
      </c>
      <c r="E12" s="16" t="s">
        <v>103</v>
      </c>
      <c r="F12" s="17">
        <f t="shared" si="0"/>
        <v>38.2</v>
      </c>
      <c r="G12" s="17">
        <v>82.34</v>
      </c>
      <c r="H12" s="18">
        <f t="shared" si="1"/>
        <v>41.17</v>
      </c>
      <c r="I12" s="18">
        <f t="shared" si="2"/>
        <v>79.37</v>
      </c>
      <c r="J12" s="22">
        <v>5</v>
      </c>
      <c r="K12" s="23" t="s">
        <v>20</v>
      </c>
    </row>
    <row r="13" spans="1:11" s="2" customFormat="1" ht="28.5" customHeight="1">
      <c r="A13" s="15">
        <v>8</v>
      </c>
      <c r="B13" s="34" t="s">
        <v>104</v>
      </c>
      <c r="C13" s="16" t="s">
        <v>105</v>
      </c>
      <c r="D13" s="16" t="s">
        <v>106</v>
      </c>
      <c r="E13" s="16" t="s">
        <v>107</v>
      </c>
      <c r="F13" s="17">
        <f t="shared" si="0"/>
        <v>37.800000000000004</v>
      </c>
      <c r="G13" s="17">
        <v>78.9</v>
      </c>
      <c r="H13" s="18">
        <f t="shared" si="1"/>
        <v>39.45</v>
      </c>
      <c r="I13" s="18">
        <f t="shared" si="2"/>
        <v>77.25</v>
      </c>
      <c r="J13" s="22"/>
      <c r="K13" s="23"/>
    </row>
    <row r="14" spans="1:11" s="2" customFormat="1" ht="28.5" customHeight="1">
      <c r="A14" s="15">
        <v>9</v>
      </c>
      <c r="B14" s="34" t="s">
        <v>108</v>
      </c>
      <c r="C14" s="16" t="s">
        <v>109</v>
      </c>
      <c r="D14" s="16" t="s">
        <v>110</v>
      </c>
      <c r="E14" s="16" t="s">
        <v>111</v>
      </c>
      <c r="F14" s="17">
        <f t="shared" si="0"/>
        <v>37.6</v>
      </c>
      <c r="G14" s="17">
        <v>0</v>
      </c>
      <c r="H14" s="18">
        <f t="shared" si="1"/>
        <v>0</v>
      </c>
      <c r="I14" s="18">
        <f t="shared" si="2"/>
        <v>37.6</v>
      </c>
      <c r="J14" s="22"/>
      <c r="K14" s="23"/>
    </row>
    <row r="15" spans="1:11" s="2" customFormat="1" ht="28.5" customHeight="1">
      <c r="A15" s="15">
        <v>10</v>
      </c>
      <c r="B15" s="34" t="s">
        <v>112</v>
      </c>
      <c r="C15" s="16" t="s">
        <v>113</v>
      </c>
      <c r="D15" s="16" t="s">
        <v>114</v>
      </c>
      <c r="E15" s="16" t="s">
        <v>111</v>
      </c>
      <c r="F15" s="17">
        <f t="shared" si="0"/>
        <v>37.6</v>
      </c>
      <c r="G15" s="17">
        <v>79.46</v>
      </c>
      <c r="H15" s="18">
        <f t="shared" si="1"/>
        <v>39.73</v>
      </c>
      <c r="I15" s="18">
        <f t="shared" si="2"/>
        <v>77.33</v>
      </c>
      <c r="J15" s="22"/>
      <c r="K15" s="23"/>
    </row>
    <row r="16" spans="1:11" s="2" customFormat="1" ht="28.5" customHeight="1">
      <c r="A16" s="15">
        <v>11</v>
      </c>
      <c r="B16" s="34" t="s">
        <v>115</v>
      </c>
      <c r="C16" s="16" t="s">
        <v>116</v>
      </c>
      <c r="D16" s="16" t="s">
        <v>59</v>
      </c>
      <c r="E16" s="16" t="s">
        <v>117</v>
      </c>
      <c r="F16" s="17">
        <f t="shared" si="0"/>
        <v>37.5</v>
      </c>
      <c r="G16" s="17">
        <v>81.56</v>
      </c>
      <c r="H16" s="18">
        <f t="shared" si="1"/>
        <v>40.78</v>
      </c>
      <c r="I16" s="18">
        <f t="shared" si="2"/>
        <v>78.28</v>
      </c>
      <c r="J16" s="22"/>
      <c r="K16" s="23"/>
    </row>
    <row r="17" spans="1:11" s="2" customFormat="1" ht="28.5" customHeight="1">
      <c r="A17" s="15">
        <v>12</v>
      </c>
      <c r="B17" s="34" t="s">
        <v>118</v>
      </c>
      <c r="C17" s="16" t="s">
        <v>109</v>
      </c>
      <c r="D17" s="16" t="s">
        <v>119</v>
      </c>
      <c r="E17" s="16" t="s">
        <v>117</v>
      </c>
      <c r="F17" s="17">
        <f t="shared" si="0"/>
        <v>37.5</v>
      </c>
      <c r="G17" s="17">
        <v>80.42</v>
      </c>
      <c r="H17" s="18">
        <f t="shared" si="1"/>
        <v>40.21</v>
      </c>
      <c r="I17" s="18">
        <f t="shared" si="2"/>
        <v>77.71000000000001</v>
      </c>
      <c r="J17" s="22"/>
      <c r="K17" s="23"/>
    </row>
    <row r="18" spans="1:11" s="2" customFormat="1" ht="28.5" customHeight="1">
      <c r="A18" s="15">
        <v>13</v>
      </c>
      <c r="B18" s="34" t="s">
        <v>120</v>
      </c>
      <c r="C18" s="16" t="s">
        <v>121</v>
      </c>
      <c r="D18" s="16" t="s">
        <v>75</v>
      </c>
      <c r="E18" s="16" t="s">
        <v>122</v>
      </c>
      <c r="F18" s="17">
        <f t="shared" si="0"/>
        <v>37.2</v>
      </c>
      <c r="G18" s="17">
        <v>82.22</v>
      </c>
      <c r="H18" s="18">
        <f t="shared" si="1"/>
        <v>41.11</v>
      </c>
      <c r="I18" s="18">
        <f t="shared" si="2"/>
        <v>78.31</v>
      </c>
      <c r="J18" s="22">
        <v>8</v>
      </c>
      <c r="K18" s="23" t="s">
        <v>20</v>
      </c>
    </row>
    <row r="19" spans="1:11" s="2" customFormat="1" ht="28.5" customHeight="1">
      <c r="A19" s="15">
        <v>14</v>
      </c>
      <c r="B19" s="34" t="s">
        <v>123</v>
      </c>
      <c r="C19" s="16" t="s">
        <v>124</v>
      </c>
      <c r="D19" s="16" t="s">
        <v>106</v>
      </c>
      <c r="E19" s="16" t="s">
        <v>125</v>
      </c>
      <c r="F19" s="17">
        <f t="shared" si="0"/>
        <v>37.1</v>
      </c>
      <c r="G19" s="17">
        <v>79.6</v>
      </c>
      <c r="H19" s="18">
        <f t="shared" si="1"/>
        <v>39.8</v>
      </c>
      <c r="I19" s="18">
        <f t="shared" si="2"/>
        <v>76.9</v>
      </c>
      <c r="J19" s="22"/>
      <c r="K19" s="23"/>
    </row>
    <row r="20" spans="1:11" ht="28.5" customHeight="1">
      <c r="A20" s="15">
        <v>15</v>
      </c>
      <c r="B20" s="27" t="s">
        <v>126</v>
      </c>
      <c r="C20" s="16" t="s">
        <v>127</v>
      </c>
      <c r="D20" s="16" t="s">
        <v>102</v>
      </c>
      <c r="E20" s="16" t="s">
        <v>125</v>
      </c>
      <c r="F20" s="17">
        <f t="shared" si="0"/>
        <v>37.1</v>
      </c>
      <c r="G20" s="26">
        <v>77.08</v>
      </c>
      <c r="H20" s="18">
        <f t="shared" si="1"/>
        <v>38.54</v>
      </c>
      <c r="I20" s="18">
        <f t="shared" si="2"/>
        <v>75.64</v>
      </c>
      <c r="J20" s="27"/>
      <c r="K20" s="27"/>
    </row>
    <row r="21" spans="1:11" ht="28.5" customHeight="1">
      <c r="A21" s="15">
        <v>16</v>
      </c>
      <c r="B21" s="27" t="s">
        <v>128</v>
      </c>
      <c r="C21" s="16" t="s">
        <v>129</v>
      </c>
      <c r="D21" s="16" t="s">
        <v>75</v>
      </c>
      <c r="E21" s="16" t="s">
        <v>130</v>
      </c>
      <c r="F21" s="17">
        <f t="shared" si="0"/>
        <v>37</v>
      </c>
      <c r="G21" s="26">
        <v>79.84</v>
      </c>
      <c r="H21" s="18">
        <f t="shared" si="1"/>
        <v>39.92</v>
      </c>
      <c r="I21" s="18">
        <f t="shared" si="2"/>
        <v>76.92</v>
      </c>
      <c r="J21" s="27"/>
      <c r="K21" s="27"/>
    </row>
    <row r="22" spans="1:11" ht="28.5" customHeight="1">
      <c r="A22" s="15">
        <v>17</v>
      </c>
      <c r="B22" s="27" t="s">
        <v>131</v>
      </c>
      <c r="C22" s="16" t="s">
        <v>132</v>
      </c>
      <c r="D22" s="16" t="s">
        <v>119</v>
      </c>
      <c r="E22" s="16" t="s">
        <v>133</v>
      </c>
      <c r="F22" s="17">
        <f t="shared" si="0"/>
        <v>36.800000000000004</v>
      </c>
      <c r="G22" s="26">
        <v>79.78</v>
      </c>
      <c r="H22" s="18">
        <f t="shared" si="1"/>
        <v>39.89</v>
      </c>
      <c r="I22" s="18">
        <f t="shared" si="2"/>
        <v>76.69</v>
      </c>
      <c r="J22" s="27"/>
      <c r="K22" s="27"/>
    </row>
    <row r="23" spans="1:11" ht="28.5" customHeight="1">
      <c r="A23" s="15">
        <v>18</v>
      </c>
      <c r="B23" s="27" t="s">
        <v>134</v>
      </c>
      <c r="C23" s="16" t="s">
        <v>135</v>
      </c>
      <c r="D23" s="16" t="s">
        <v>136</v>
      </c>
      <c r="E23" s="16" t="s">
        <v>137</v>
      </c>
      <c r="F23" s="17">
        <f t="shared" si="0"/>
        <v>36.1</v>
      </c>
      <c r="G23" s="26">
        <v>77.28</v>
      </c>
      <c r="H23" s="18">
        <f t="shared" si="1"/>
        <v>38.64</v>
      </c>
      <c r="I23" s="18">
        <f t="shared" si="2"/>
        <v>74.74000000000001</v>
      </c>
      <c r="J23" s="27"/>
      <c r="K23" s="27"/>
    </row>
    <row r="24" spans="1:11" ht="28.5" customHeight="1">
      <c r="A24" s="15">
        <v>19</v>
      </c>
      <c r="B24" s="27" t="s">
        <v>138</v>
      </c>
      <c r="C24" s="16" t="s">
        <v>139</v>
      </c>
      <c r="D24" s="16" t="s">
        <v>119</v>
      </c>
      <c r="E24" s="16" t="s">
        <v>140</v>
      </c>
      <c r="F24" s="17">
        <f t="shared" si="0"/>
        <v>35.9</v>
      </c>
      <c r="G24" s="26">
        <v>79.48</v>
      </c>
      <c r="H24" s="18">
        <f t="shared" si="1"/>
        <v>39.74</v>
      </c>
      <c r="I24" s="18">
        <f t="shared" si="2"/>
        <v>75.64</v>
      </c>
      <c r="J24" s="27"/>
      <c r="K24" s="27"/>
    </row>
    <row r="25" spans="1:11" ht="28.5" customHeight="1">
      <c r="A25" s="15">
        <v>20</v>
      </c>
      <c r="B25" s="27" t="s">
        <v>141</v>
      </c>
      <c r="C25" s="16" t="s">
        <v>142</v>
      </c>
      <c r="D25" s="16" t="s">
        <v>143</v>
      </c>
      <c r="E25" s="16" t="s">
        <v>144</v>
      </c>
      <c r="F25" s="17">
        <f t="shared" si="0"/>
        <v>35.5</v>
      </c>
      <c r="G25" s="26">
        <v>80.18</v>
      </c>
      <c r="H25" s="18">
        <f t="shared" si="1"/>
        <v>40.09</v>
      </c>
      <c r="I25" s="18">
        <f t="shared" si="2"/>
        <v>75.59</v>
      </c>
      <c r="J25" s="27"/>
      <c r="K25" s="27"/>
    </row>
  </sheetData>
  <sheetProtection/>
  <autoFilter ref="A5:K25">
    <sortState ref="A6:K25">
      <sortCondition sortBy="value" ref="A6:A25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="130" zoomScaleNormal="130" workbookViewId="0" topLeftCell="A1">
      <selection activeCell="M9" sqref="M9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7.003906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145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146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28.5" customHeight="1">
      <c r="A6" s="15">
        <v>1</v>
      </c>
      <c r="B6" s="16" t="s">
        <v>147</v>
      </c>
      <c r="C6" s="16" t="s">
        <v>22</v>
      </c>
      <c r="D6" s="16" t="s">
        <v>148</v>
      </c>
      <c r="E6" s="16" t="s">
        <v>149</v>
      </c>
      <c r="F6" s="17">
        <f>E6*0.2</f>
        <v>44.6</v>
      </c>
      <c r="G6" s="17">
        <v>83.26</v>
      </c>
      <c r="H6" s="18">
        <f>G6*0.5</f>
        <v>41.63</v>
      </c>
      <c r="I6" s="18">
        <f>F6+H6</f>
        <v>86.23</v>
      </c>
      <c r="J6" s="22">
        <v>1</v>
      </c>
      <c r="K6" s="23" t="s">
        <v>20</v>
      </c>
    </row>
    <row r="7" spans="1:11" s="2" customFormat="1" ht="28.5" customHeight="1">
      <c r="A7" s="15">
        <v>2</v>
      </c>
      <c r="B7" s="16" t="s">
        <v>150</v>
      </c>
      <c r="C7" s="16" t="s">
        <v>22</v>
      </c>
      <c r="D7" s="16" t="s">
        <v>151</v>
      </c>
      <c r="E7" s="16" t="s">
        <v>152</v>
      </c>
      <c r="F7" s="17">
        <f aca="true" t="shared" si="0" ref="F7:F19">E7*0.2</f>
        <v>43.900000000000006</v>
      </c>
      <c r="G7" s="17">
        <v>82.24</v>
      </c>
      <c r="H7" s="18">
        <f aca="true" t="shared" si="1" ref="H7:H19">G7*0.5</f>
        <v>41.12</v>
      </c>
      <c r="I7" s="18">
        <f aca="true" t="shared" si="2" ref="I7:I19">F7+H7</f>
        <v>85.02000000000001</v>
      </c>
      <c r="J7" s="22">
        <v>2</v>
      </c>
      <c r="K7" s="23" t="s">
        <v>20</v>
      </c>
    </row>
    <row r="8" spans="1:11" s="2" customFormat="1" ht="28.5" customHeight="1">
      <c r="A8" s="15">
        <v>3</v>
      </c>
      <c r="B8" s="16" t="s">
        <v>153</v>
      </c>
      <c r="C8" s="16" t="s">
        <v>135</v>
      </c>
      <c r="D8" s="16" t="s">
        <v>154</v>
      </c>
      <c r="E8" s="16" t="s">
        <v>155</v>
      </c>
      <c r="F8" s="17">
        <f t="shared" si="0"/>
        <v>43.5</v>
      </c>
      <c r="G8" s="17">
        <v>82.9</v>
      </c>
      <c r="H8" s="18">
        <f t="shared" si="1"/>
        <v>41.45</v>
      </c>
      <c r="I8" s="18">
        <f t="shared" si="2"/>
        <v>84.95</v>
      </c>
      <c r="J8" s="22">
        <v>3</v>
      </c>
      <c r="K8" s="23" t="s">
        <v>20</v>
      </c>
    </row>
    <row r="9" spans="1:11" s="2" customFormat="1" ht="28.5" customHeight="1">
      <c r="A9" s="15">
        <v>4</v>
      </c>
      <c r="B9" s="16" t="s">
        <v>156</v>
      </c>
      <c r="C9" s="16" t="s">
        <v>99</v>
      </c>
      <c r="D9" s="16" t="s">
        <v>157</v>
      </c>
      <c r="E9" s="16" t="s">
        <v>158</v>
      </c>
      <c r="F9" s="17">
        <f t="shared" si="0"/>
        <v>42.800000000000004</v>
      </c>
      <c r="G9" s="17">
        <v>83.08</v>
      </c>
      <c r="H9" s="18">
        <f t="shared" si="1"/>
        <v>41.54</v>
      </c>
      <c r="I9" s="18">
        <f t="shared" si="2"/>
        <v>84.34</v>
      </c>
      <c r="J9" s="22">
        <v>4</v>
      </c>
      <c r="K9" s="23" t="s">
        <v>20</v>
      </c>
    </row>
    <row r="10" spans="1:11" s="2" customFormat="1" ht="28.5" customHeight="1">
      <c r="A10" s="15">
        <v>5</v>
      </c>
      <c r="B10" s="16" t="s">
        <v>159</v>
      </c>
      <c r="C10" s="16" t="s">
        <v>92</v>
      </c>
      <c r="D10" s="16" t="s">
        <v>160</v>
      </c>
      <c r="E10" s="16" t="s">
        <v>161</v>
      </c>
      <c r="F10" s="17">
        <f t="shared" si="0"/>
        <v>41.800000000000004</v>
      </c>
      <c r="G10" s="17">
        <v>83.08</v>
      </c>
      <c r="H10" s="18">
        <f t="shared" si="1"/>
        <v>41.54</v>
      </c>
      <c r="I10" s="18">
        <f t="shared" si="2"/>
        <v>83.34</v>
      </c>
      <c r="J10" s="22">
        <v>5</v>
      </c>
      <c r="K10" s="23" t="s">
        <v>20</v>
      </c>
    </row>
    <row r="11" spans="1:11" s="2" customFormat="1" ht="28.5" customHeight="1">
      <c r="A11" s="15">
        <v>6</v>
      </c>
      <c r="B11" s="16" t="s">
        <v>162</v>
      </c>
      <c r="C11" s="16" t="s">
        <v>116</v>
      </c>
      <c r="D11" s="16" t="s">
        <v>163</v>
      </c>
      <c r="E11" s="16" t="s">
        <v>164</v>
      </c>
      <c r="F11" s="17">
        <f t="shared" si="0"/>
        <v>41.5</v>
      </c>
      <c r="G11" s="17">
        <v>81.34</v>
      </c>
      <c r="H11" s="18">
        <f t="shared" si="1"/>
        <v>40.67</v>
      </c>
      <c r="I11" s="18">
        <f t="shared" si="2"/>
        <v>82.17</v>
      </c>
      <c r="J11" s="22"/>
      <c r="K11" s="23"/>
    </row>
    <row r="12" spans="1:11" s="2" customFormat="1" ht="28.5" customHeight="1">
      <c r="A12" s="15">
        <v>7</v>
      </c>
      <c r="B12" s="16" t="s">
        <v>165</v>
      </c>
      <c r="C12" s="16" t="s">
        <v>166</v>
      </c>
      <c r="D12" s="16" t="s">
        <v>167</v>
      </c>
      <c r="E12" s="16" t="s">
        <v>32</v>
      </c>
      <c r="F12" s="17">
        <f t="shared" si="0"/>
        <v>40.300000000000004</v>
      </c>
      <c r="G12" s="17">
        <v>81.12</v>
      </c>
      <c r="H12" s="18">
        <f t="shared" si="1"/>
        <v>40.56</v>
      </c>
      <c r="I12" s="18">
        <f t="shared" si="2"/>
        <v>80.86000000000001</v>
      </c>
      <c r="J12" s="22"/>
      <c r="K12" s="23"/>
    </row>
    <row r="13" spans="1:11" s="2" customFormat="1" ht="28.5" customHeight="1">
      <c r="A13" s="15">
        <v>8</v>
      </c>
      <c r="B13" s="16" t="s">
        <v>168</v>
      </c>
      <c r="C13" s="16" t="s">
        <v>169</v>
      </c>
      <c r="D13" s="16" t="s">
        <v>167</v>
      </c>
      <c r="E13" s="16" t="s">
        <v>87</v>
      </c>
      <c r="F13" s="17">
        <f t="shared" si="0"/>
        <v>39.7</v>
      </c>
      <c r="G13" s="17">
        <v>80.6</v>
      </c>
      <c r="H13" s="18">
        <f t="shared" si="1"/>
        <v>40.3</v>
      </c>
      <c r="I13" s="18">
        <f t="shared" si="2"/>
        <v>80</v>
      </c>
      <c r="J13" s="22"/>
      <c r="K13" s="23"/>
    </row>
    <row r="14" spans="1:11" s="2" customFormat="1" ht="28.5" customHeight="1">
      <c r="A14" s="15">
        <v>9</v>
      </c>
      <c r="B14" s="16" t="s">
        <v>170</v>
      </c>
      <c r="C14" s="16" t="s">
        <v>171</v>
      </c>
      <c r="D14" s="16" t="s">
        <v>172</v>
      </c>
      <c r="E14" s="16" t="s">
        <v>173</v>
      </c>
      <c r="F14" s="17">
        <f t="shared" si="0"/>
        <v>38</v>
      </c>
      <c r="G14" s="17">
        <v>80.98</v>
      </c>
      <c r="H14" s="18">
        <f t="shared" si="1"/>
        <v>40.49</v>
      </c>
      <c r="I14" s="18">
        <f t="shared" si="2"/>
        <v>78.49000000000001</v>
      </c>
      <c r="J14" s="22"/>
      <c r="K14" s="23"/>
    </row>
    <row r="15" spans="1:11" s="2" customFormat="1" ht="28.5" customHeight="1">
      <c r="A15" s="15">
        <v>10</v>
      </c>
      <c r="B15" s="16" t="s">
        <v>174</v>
      </c>
      <c r="C15" s="16" t="s">
        <v>175</v>
      </c>
      <c r="D15" s="16" t="s">
        <v>176</v>
      </c>
      <c r="E15" s="16" t="s">
        <v>177</v>
      </c>
      <c r="F15" s="17">
        <f t="shared" si="0"/>
        <v>37.9</v>
      </c>
      <c r="G15" s="17">
        <v>78.4</v>
      </c>
      <c r="H15" s="18">
        <f t="shared" si="1"/>
        <v>39.2</v>
      </c>
      <c r="I15" s="18">
        <f t="shared" si="2"/>
        <v>77.1</v>
      </c>
      <c r="J15" s="22"/>
      <c r="K15" s="23"/>
    </row>
    <row r="16" spans="1:11" s="2" customFormat="1" ht="28.5" customHeight="1">
      <c r="A16" s="15">
        <v>11</v>
      </c>
      <c r="B16" s="16" t="s">
        <v>178</v>
      </c>
      <c r="C16" s="16" t="s">
        <v>44</v>
      </c>
      <c r="D16" s="16" t="s">
        <v>179</v>
      </c>
      <c r="E16" s="16" t="s">
        <v>42</v>
      </c>
      <c r="F16" s="17">
        <f t="shared" si="0"/>
        <v>36</v>
      </c>
      <c r="G16" s="17">
        <v>77.3</v>
      </c>
      <c r="H16" s="18">
        <f t="shared" si="1"/>
        <v>38.65</v>
      </c>
      <c r="I16" s="18">
        <f t="shared" si="2"/>
        <v>74.65</v>
      </c>
      <c r="J16" s="22"/>
      <c r="K16" s="23"/>
    </row>
    <row r="17" spans="1:11" s="2" customFormat="1" ht="28.5" customHeight="1">
      <c r="A17" s="15">
        <v>12</v>
      </c>
      <c r="B17" s="16" t="s">
        <v>180</v>
      </c>
      <c r="C17" s="16" t="s">
        <v>181</v>
      </c>
      <c r="D17" s="16" t="s">
        <v>41</v>
      </c>
      <c r="E17" s="16" t="s">
        <v>182</v>
      </c>
      <c r="F17" s="17">
        <f t="shared" si="0"/>
        <v>33.6</v>
      </c>
      <c r="G17" s="17">
        <v>81.08</v>
      </c>
      <c r="H17" s="18">
        <f t="shared" si="1"/>
        <v>40.54</v>
      </c>
      <c r="I17" s="18">
        <f t="shared" si="2"/>
        <v>74.14</v>
      </c>
      <c r="J17" s="22"/>
      <c r="K17" s="23"/>
    </row>
    <row r="18" spans="1:11" s="2" customFormat="1" ht="28.5" customHeight="1">
      <c r="A18" s="15">
        <v>13</v>
      </c>
      <c r="B18" s="30" t="s">
        <v>183</v>
      </c>
      <c r="C18" s="30" t="s">
        <v>181</v>
      </c>
      <c r="D18" s="30" t="s">
        <v>86</v>
      </c>
      <c r="E18" s="30" t="s">
        <v>68</v>
      </c>
      <c r="F18" s="17">
        <f t="shared" si="0"/>
        <v>32.9</v>
      </c>
      <c r="G18" s="31">
        <v>81.06</v>
      </c>
      <c r="H18" s="18">
        <f t="shared" si="1"/>
        <v>40.53</v>
      </c>
      <c r="I18" s="18">
        <f t="shared" si="2"/>
        <v>73.43</v>
      </c>
      <c r="J18" s="32"/>
      <c r="K18" s="33"/>
    </row>
    <row r="19" spans="1:11" ht="28.5" customHeight="1">
      <c r="A19" s="15">
        <v>14</v>
      </c>
      <c r="B19" s="25" t="s">
        <v>184</v>
      </c>
      <c r="C19" s="25" t="s">
        <v>58</v>
      </c>
      <c r="D19" s="25" t="s">
        <v>185</v>
      </c>
      <c r="E19" s="25" t="s">
        <v>186</v>
      </c>
      <c r="F19" s="17">
        <f t="shared" si="0"/>
        <v>32.5</v>
      </c>
      <c r="G19" s="26">
        <v>80.38</v>
      </c>
      <c r="H19" s="18">
        <f t="shared" si="1"/>
        <v>40.19</v>
      </c>
      <c r="I19" s="18">
        <f t="shared" si="2"/>
        <v>72.69</v>
      </c>
      <c r="J19" s="27"/>
      <c r="K19" s="27"/>
    </row>
  </sheetData>
  <sheetProtection/>
  <autoFilter ref="A5:K19">
    <sortState ref="A6:K19">
      <sortCondition sortBy="value" ref="A6:A19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zoomScale="115" zoomScaleNormal="115" workbookViewId="0" topLeftCell="A4">
      <selection activeCell="O9" sqref="O9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9.253906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145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187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188</v>
      </c>
      <c r="D4" s="9"/>
      <c r="E4" s="9"/>
      <c r="F4" s="10"/>
      <c r="G4" s="11" t="s">
        <v>189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28.5" customHeight="1">
      <c r="A6" s="15">
        <v>1</v>
      </c>
      <c r="B6" s="16" t="s">
        <v>190</v>
      </c>
      <c r="C6" s="16" t="s">
        <v>191</v>
      </c>
      <c r="D6" s="16" t="s">
        <v>192</v>
      </c>
      <c r="E6" s="16" t="s">
        <v>193</v>
      </c>
      <c r="F6" s="17">
        <f aca="true" t="shared" si="0" ref="F6:F18">E6*0.16</f>
        <v>32.72</v>
      </c>
      <c r="G6" s="17">
        <v>78.7</v>
      </c>
      <c r="H6" s="18">
        <f aca="true" t="shared" si="1" ref="H6:H18">G6*0.6</f>
        <v>47.22</v>
      </c>
      <c r="I6" s="18">
        <f aca="true" t="shared" si="2" ref="I6:I18">F6+H6</f>
        <v>79.94</v>
      </c>
      <c r="J6" s="22">
        <v>1</v>
      </c>
      <c r="K6" s="23" t="s">
        <v>20</v>
      </c>
    </row>
    <row r="7" spans="1:11" s="2" customFormat="1" ht="28.5" customHeight="1">
      <c r="A7" s="15">
        <v>2</v>
      </c>
      <c r="B7" s="16" t="s">
        <v>194</v>
      </c>
      <c r="C7" s="16" t="s">
        <v>124</v>
      </c>
      <c r="D7" s="16" t="s">
        <v>67</v>
      </c>
      <c r="E7" s="16" t="s">
        <v>195</v>
      </c>
      <c r="F7" s="17">
        <f t="shared" si="0"/>
        <v>30.16</v>
      </c>
      <c r="G7" s="17">
        <v>79.94</v>
      </c>
      <c r="H7" s="18">
        <f t="shared" si="1"/>
        <v>47.964</v>
      </c>
      <c r="I7" s="18">
        <f t="shared" si="2"/>
        <v>78.124</v>
      </c>
      <c r="J7" s="22">
        <v>2</v>
      </c>
      <c r="K7" s="23" t="s">
        <v>20</v>
      </c>
    </row>
    <row r="8" spans="1:11" s="2" customFormat="1" ht="28.5" customHeight="1">
      <c r="A8" s="15">
        <v>3</v>
      </c>
      <c r="B8" s="16" t="s">
        <v>196</v>
      </c>
      <c r="C8" s="16" t="s">
        <v>113</v>
      </c>
      <c r="D8" s="16" t="s">
        <v>197</v>
      </c>
      <c r="E8" s="16" t="s">
        <v>133</v>
      </c>
      <c r="F8" s="17">
        <f t="shared" si="0"/>
        <v>29.44</v>
      </c>
      <c r="G8" s="17">
        <v>80.32</v>
      </c>
      <c r="H8" s="18">
        <f t="shared" si="1"/>
        <v>48.19199999999999</v>
      </c>
      <c r="I8" s="18">
        <f t="shared" si="2"/>
        <v>77.63199999999999</v>
      </c>
      <c r="J8" s="22">
        <v>3</v>
      </c>
      <c r="K8" s="23" t="s">
        <v>20</v>
      </c>
    </row>
    <row r="9" spans="1:11" s="2" customFormat="1" ht="28.5" customHeight="1">
      <c r="A9" s="15">
        <v>4</v>
      </c>
      <c r="B9" s="16" t="s">
        <v>198</v>
      </c>
      <c r="C9" s="16" t="s">
        <v>199</v>
      </c>
      <c r="D9" s="16" t="s">
        <v>200</v>
      </c>
      <c r="E9" s="16" t="s">
        <v>201</v>
      </c>
      <c r="F9" s="17">
        <f t="shared" si="0"/>
        <v>24.8</v>
      </c>
      <c r="G9" s="17">
        <v>78.5</v>
      </c>
      <c r="H9" s="18">
        <f t="shared" si="1"/>
        <v>47.1</v>
      </c>
      <c r="I9" s="18">
        <f t="shared" si="2"/>
        <v>71.9</v>
      </c>
      <c r="J9" s="22"/>
      <c r="K9" s="23"/>
    </row>
    <row r="10" spans="1:11" s="2" customFormat="1" ht="28.5" customHeight="1">
      <c r="A10" s="15">
        <v>5</v>
      </c>
      <c r="B10" s="16" t="s">
        <v>202</v>
      </c>
      <c r="C10" s="16" t="s">
        <v>203</v>
      </c>
      <c r="D10" s="16" t="s">
        <v>34</v>
      </c>
      <c r="E10" s="16" t="s">
        <v>204</v>
      </c>
      <c r="F10" s="17">
        <f t="shared" si="0"/>
        <v>24</v>
      </c>
      <c r="G10" s="17">
        <v>83</v>
      </c>
      <c r="H10" s="18">
        <f t="shared" si="1"/>
        <v>49.8</v>
      </c>
      <c r="I10" s="18">
        <f t="shared" si="2"/>
        <v>73.8</v>
      </c>
      <c r="J10" s="22">
        <v>4</v>
      </c>
      <c r="K10" s="23" t="s">
        <v>20</v>
      </c>
    </row>
    <row r="11" spans="1:11" s="2" customFormat="1" ht="28.5" customHeight="1">
      <c r="A11" s="15">
        <v>6</v>
      </c>
      <c r="B11" s="16" t="s">
        <v>205</v>
      </c>
      <c r="C11" s="16" t="s">
        <v>206</v>
      </c>
      <c r="D11" s="16" t="s">
        <v>207</v>
      </c>
      <c r="E11" s="16" t="s">
        <v>208</v>
      </c>
      <c r="F11" s="17">
        <f t="shared" si="0"/>
        <v>23.84</v>
      </c>
      <c r="G11" s="17">
        <v>76.58</v>
      </c>
      <c r="H11" s="18">
        <f t="shared" si="1"/>
        <v>45.948</v>
      </c>
      <c r="I11" s="18">
        <f t="shared" si="2"/>
        <v>69.788</v>
      </c>
      <c r="J11" s="22"/>
      <c r="K11" s="23"/>
    </row>
    <row r="12" spans="1:11" s="2" customFormat="1" ht="28.5" customHeight="1">
      <c r="A12" s="15">
        <v>7</v>
      </c>
      <c r="B12" s="16" t="s">
        <v>209</v>
      </c>
      <c r="C12" s="16" t="s">
        <v>48</v>
      </c>
      <c r="D12" s="16" t="s">
        <v>132</v>
      </c>
      <c r="E12" s="16" t="s">
        <v>210</v>
      </c>
      <c r="F12" s="17">
        <f t="shared" si="0"/>
        <v>23.52</v>
      </c>
      <c r="G12" s="17">
        <v>79.12</v>
      </c>
      <c r="H12" s="18">
        <f t="shared" si="1"/>
        <v>47.472</v>
      </c>
      <c r="I12" s="18">
        <f t="shared" si="2"/>
        <v>70.992</v>
      </c>
      <c r="J12" s="22"/>
      <c r="K12" s="23"/>
    </row>
    <row r="13" spans="1:11" s="2" customFormat="1" ht="28.5" customHeight="1">
      <c r="A13" s="15">
        <v>8</v>
      </c>
      <c r="B13" s="16" t="s">
        <v>211</v>
      </c>
      <c r="C13" s="16" t="s">
        <v>212</v>
      </c>
      <c r="D13" s="16" t="s">
        <v>213</v>
      </c>
      <c r="E13" s="16" t="s">
        <v>214</v>
      </c>
      <c r="F13" s="17">
        <f t="shared" si="0"/>
        <v>23.2</v>
      </c>
      <c r="G13" s="17">
        <v>82.42</v>
      </c>
      <c r="H13" s="18">
        <f t="shared" si="1"/>
        <v>49.452</v>
      </c>
      <c r="I13" s="18">
        <f t="shared" si="2"/>
        <v>72.652</v>
      </c>
      <c r="J13" s="22">
        <v>5</v>
      </c>
      <c r="K13" s="23" t="s">
        <v>20</v>
      </c>
    </row>
    <row r="14" spans="1:11" s="2" customFormat="1" ht="28.5" customHeight="1">
      <c r="A14" s="15">
        <v>9</v>
      </c>
      <c r="B14" s="16" t="s">
        <v>215</v>
      </c>
      <c r="C14" s="16" t="s">
        <v>216</v>
      </c>
      <c r="D14" s="16" t="s">
        <v>109</v>
      </c>
      <c r="E14" s="16" t="s">
        <v>217</v>
      </c>
      <c r="F14" s="17">
        <f t="shared" si="0"/>
        <v>22.88</v>
      </c>
      <c r="G14" s="17">
        <v>78.24</v>
      </c>
      <c r="H14" s="18">
        <f t="shared" si="1"/>
        <v>46.943999999999996</v>
      </c>
      <c r="I14" s="18">
        <f t="shared" si="2"/>
        <v>69.824</v>
      </c>
      <c r="J14" s="22"/>
      <c r="K14" s="23"/>
    </row>
    <row r="15" spans="1:11" s="2" customFormat="1" ht="28.5" customHeight="1">
      <c r="A15" s="15">
        <v>10</v>
      </c>
      <c r="B15" s="16" t="s">
        <v>218</v>
      </c>
      <c r="C15" s="16" t="s">
        <v>219</v>
      </c>
      <c r="D15" s="16" t="s">
        <v>139</v>
      </c>
      <c r="E15" s="16" t="s">
        <v>220</v>
      </c>
      <c r="F15" s="17">
        <f t="shared" si="0"/>
        <v>22.32</v>
      </c>
      <c r="G15" s="17">
        <v>0</v>
      </c>
      <c r="H15" s="18">
        <f t="shared" si="1"/>
        <v>0</v>
      </c>
      <c r="I15" s="18">
        <f t="shared" si="2"/>
        <v>22.32</v>
      </c>
      <c r="J15" s="22"/>
      <c r="K15" s="23"/>
    </row>
    <row r="16" spans="1:11" s="2" customFormat="1" ht="28.5" customHeight="1">
      <c r="A16" s="15">
        <v>11</v>
      </c>
      <c r="B16" s="16" t="s">
        <v>221</v>
      </c>
      <c r="C16" s="16" t="s">
        <v>206</v>
      </c>
      <c r="D16" s="16" t="s">
        <v>132</v>
      </c>
      <c r="E16" s="16" t="s">
        <v>222</v>
      </c>
      <c r="F16" s="17">
        <f t="shared" si="0"/>
        <v>22.080000000000002</v>
      </c>
      <c r="G16" s="17">
        <v>76.42</v>
      </c>
      <c r="H16" s="18">
        <f t="shared" si="1"/>
        <v>45.852</v>
      </c>
      <c r="I16" s="18">
        <f t="shared" si="2"/>
        <v>67.932</v>
      </c>
      <c r="J16" s="22"/>
      <c r="K16" s="23"/>
    </row>
    <row r="17" spans="1:11" s="2" customFormat="1" ht="28.5" customHeight="1">
      <c r="A17" s="15">
        <v>12</v>
      </c>
      <c r="B17" s="16" t="s">
        <v>223</v>
      </c>
      <c r="C17" s="16" t="s">
        <v>224</v>
      </c>
      <c r="D17" s="16" t="s">
        <v>99</v>
      </c>
      <c r="E17" s="16" t="s">
        <v>225</v>
      </c>
      <c r="F17" s="17">
        <f t="shared" si="0"/>
        <v>21.6</v>
      </c>
      <c r="G17" s="17">
        <v>77.58</v>
      </c>
      <c r="H17" s="18">
        <f t="shared" si="1"/>
        <v>46.547999999999995</v>
      </c>
      <c r="I17" s="18">
        <f t="shared" si="2"/>
        <v>68.148</v>
      </c>
      <c r="J17" s="22"/>
      <c r="K17" s="23"/>
    </row>
    <row r="18" spans="1:11" ht="28.5" customHeight="1">
      <c r="A18" s="15">
        <v>13</v>
      </c>
      <c r="B18" s="25" t="s">
        <v>226</v>
      </c>
      <c r="C18" s="25" t="s">
        <v>227</v>
      </c>
      <c r="D18" s="25" t="s">
        <v>199</v>
      </c>
      <c r="E18" s="25" t="s">
        <v>228</v>
      </c>
      <c r="F18" s="17">
        <f t="shared" si="0"/>
        <v>20.32</v>
      </c>
      <c r="G18" s="28">
        <v>80.38</v>
      </c>
      <c r="H18" s="18">
        <f t="shared" si="1"/>
        <v>48.227999999999994</v>
      </c>
      <c r="I18" s="18">
        <f t="shared" si="2"/>
        <v>68.548</v>
      </c>
      <c r="J18" s="29"/>
      <c r="K18" s="29"/>
    </row>
  </sheetData>
  <sheetProtection/>
  <autoFilter ref="A5:K18">
    <sortState ref="A6:K18">
      <sortCondition sortBy="value" ref="A6:A18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5118055555555555" top="0.7480314960629921" bottom="0.7480314960629921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zoomScale="115" zoomScaleNormal="115" workbookViewId="0" topLeftCell="A1">
      <selection activeCell="K9" sqref="K9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7.6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145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229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188</v>
      </c>
      <c r="D4" s="9"/>
      <c r="E4" s="9"/>
      <c r="F4" s="10"/>
      <c r="G4" s="11" t="s">
        <v>189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24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28.5" customHeight="1">
      <c r="A6" s="15">
        <v>1</v>
      </c>
      <c r="B6" s="25" t="s">
        <v>230</v>
      </c>
      <c r="C6" s="25" t="s">
        <v>231</v>
      </c>
      <c r="D6" s="25" t="s">
        <v>228</v>
      </c>
      <c r="E6" s="25" t="s">
        <v>232</v>
      </c>
      <c r="F6" s="17">
        <f aca="true" t="shared" si="0" ref="F6:F15">E6*0.16</f>
        <v>31.92</v>
      </c>
      <c r="G6" s="17">
        <v>81.04</v>
      </c>
      <c r="H6" s="18">
        <f aca="true" t="shared" si="1" ref="H6:H15">G6*0.6</f>
        <v>48.624</v>
      </c>
      <c r="I6" s="18">
        <f aca="true" t="shared" si="2" ref="I6:I15">F6+H6</f>
        <v>80.54400000000001</v>
      </c>
      <c r="J6" s="22">
        <v>2</v>
      </c>
      <c r="K6" s="23" t="s">
        <v>20</v>
      </c>
    </row>
    <row r="7" spans="1:11" s="2" customFormat="1" ht="28.5" customHeight="1">
      <c r="A7" s="15">
        <v>2</v>
      </c>
      <c r="B7" s="25" t="s">
        <v>233</v>
      </c>
      <c r="C7" s="25" t="s">
        <v>169</v>
      </c>
      <c r="D7" s="25" t="s">
        <v>234</v>
      </c>
      <c r="E7" s="25" t="s">
        <v>235</v>
      </c>
      <c r="F7" s="17">
        <f t="shared" si="0"/>
        <v>30.48</v>
      </c>
      <c r="G7" s="17">
        <v>78.91</v>
      </c>
      <c r="H7" s="18">
        <f t="shared" si="1"/>
        <v>47.346</v>
      </c>
      <c r="I7" s="18">
        <f t="shared" si="2"/>
        <v>77.826</v>
      </c>
      <c r="J7" s="22">
        <v>3</v>
      </c>
      <c r="K7" s="23" t="s">
        <v>20</v>
      </c>
    </row>
    <row r="8" spans="1:11" s="2" customFormat="1" ht="28.5" customHeight="1">
      <c r="A8" s="15">
        <v>3</v>
      </c>
      <c r="B8" s="25" t="s">
        <v>236</v>
      </c>
      <c r="C8" s="25" t="s">
        <v>237</v>
      </c>
      <c r="D8" s="25" t="s">
        <v>238</v>
      </c>
      <c r="E8" s="25" t="s">
        <v>239</v>
      </c>
      <c r="F8" s="17">
        <f t="shared" si="0"/>
        <v>28.16</v>
      </c>
      <c r="G8" s="17">
        <v>87.98</v>
      </c>
      <c r="H8" s="18">
        <f t="shared" si="1"/>
        <v>52.788000000000004</v>
      </c>
      <c r="I8" s="18">
        <f t="shared" si="2"/>
        <v>80.94800000000001</v>
      </c>
      <c r="J8" s="22">
        <v>1</v>
      </c>
      <c r="K8" s="23" t="s">
        <v>20</v>
      </c>
    </row>
    <row r="9" spans="1:11" s="2" customFormat="1" ht="28.5" customHeight="1">
      <c r="A9" s="15">
        <v>4</v>
      </c>
      <c r="B9" s="25" t="s">
        <v>240</v>
      </c>
      <c r="C9" s="25" t="s">
        <v>48</v>
      </c>
      <c r="D9" s="25" t="s">
        <v>241</v>
      </c>
      <c r="E9" s="25" t="s">
        <v>68</v>
      </c>
      <c r="F9" s="17">
        <f t="shared" si="0"/>
        <v>26.32</v>
      </c>
      <c r="G9" s="17">
        <v>83.25</v>
      </c>
      <c r="H9" s="18">
        <f t="shared" si="1"/>
        <v>49.949999999999996</v>
      </c>
      <c r="I9" s="18">
        <f t="shared" si="2"/>
        <v>76.27</v>
      </c>
      <c r="J9" s="22">
        <v>5</v>
      </c>
      <c r="K9" s="23" t="s">
        <v>20</v>
      </c>
    </row>
    <row r="10" spans="1:11" s="2" customFormat="1" ht="28.5" customHeight="1">
      <c r="A10" s="15">
        <v>5</v>
      </c>
      <c r="B10" s="25" t="s">
        <v>242</v>
      </c>
      <c r="C10" s="25" t="s">
        <v>243</v>
      </c>
      <c r="D10" s="25" t="s">
        <v>244</v>
      </c>
      <c r="E10" s="25" t="s">
        <v>245</v>
      </c>
      <c r="F10" s="17">
        <f t="shared" si="0"/>
        <v>25.2</v>
      </c>
      <c r="G10" s="17">
        <v>79.13</v>
      </c>
      <c r="H10" s="18">
        <f t="shared" si="1"/>
        <v>47.477999999999994</v>
      </c>
      <c r="I10" s="18">
        <f t="shared" si="2"/>
        <v>72.678</v>
      </c>
      <c r="J10" s="22"/>
      <c r="K10" s="23"/>
    </row>
    <row r="11" spans="1:11" s="2" customFormat="1" ht="28.5" customHeight="1">
      <c r="A11" s="15">
        <v>6</v>
      </c>
      <c r="B11" s="25" t="s">
        <v>246</v>
      </c>
      <c r="C11" s="25" t="s">
        <v>247</v>
      </c>
      <c r="D11" s="25" t="s">
        <v>185</v>
      </c>
      <c r="E11" s="25" t="s">
        <v>248</v>
      </c>
      <c r="F11" s="17">
        <f t="shared" si="0"/>
        <v>24.64</v>
      </c>
      <c r="G11" s="17">
        <v>85.84</v>
      </c>
      <c r="H11" s="18">
        <f t="shared" si="1"/>
        <v>51.504</v>
      </c>
      <c r="I11" s="18">
        <f t="shared" si="2"/>
        <v>76.144</v>
      </c>
      <c r="J11" s="22"/>
      <c r="K11" s="23"/>
    </row>
    <row r="12" spans="1:11" s="2" customFormat="1" ht="28.5" customHeight="1">
      <c r="A12" s="15">
        <v>7</v>
      </c>
      <c r="B12" s="25" t="s">
        <v>249</v>
      </c>
      <c r="C12" s="25" t="s">
        <v>250</v>
      </c>
      <c r="D12" s="25" t="s">
        <v>49</v>
      </c>
      <c r="E12" s="25" t="s">
        <v>251</v>
      </c>
      <c r="F12" s="17">
        <f t="shared" si="0"/>
        <v>23.92</v>
      </c>
      <c r="G12" s="17">
        <v>87.66</v>
      </c>
      <c r="H12" s="18">
        <f t="shared" si="1"/>
        <v>52.596</v>
      </c>
      <c r="I12" s="18">
        <f t="shared" si="2"/>
        <v>76.51599999999999</v>
      </c>
      <c r="J12" s="22">
        <v>4</v>
      </c>
      <c r="K12" s="23" t="s">
        <v>20</v>
      </c>
    </row>
    <row r="13" spans="1:11" s="2" customFormat="1" ht="28.5" customHeight="1">
      <c r="A13" s="15">
        <v>8</v>
      </c>
      <c r="B13" s="25" t="s">
        <v>252</v>
      </c>
      <c r="C13" s="25" t="s">
        <v>253</v>
      </c>
      <c r="D13" s="25" t="s">
        <v>254</v>
      </c>
      <c r="E13" s="25" t="s">
        <v>255</v>
      </c>
      <c r="F13" s="17">
        <f t="shared" si="0"/>
        <v>22.64</v>
      </c>
      <c r="G13" s="17">
        <v>82.76</v>
      </c>
      <c r="H13" s="18">
        <f t="shared" si="1"/>
        <v>49.656</v>
      </c>
      <c r="I13" s="18">
        <f t="shared" si="2"/>
        <v>72.29599999999999</v>
      </c>
      <c r="J13" s="22"/>
      <c r="K13" s="23"/>
    </row>
    <row r="14" spans="1:11" s="2" customFormat="1" ht="28.5" customHeight="1">
      <c r="A14" s="15">
        <v>9</v>
      </c>
      <c r="B14" s="25" t="s">
        <v>256</v>
      </c>
      <c r="C14" s="25" t="s">
        <v>257</v>
      </c>
      <c r="D14" s="25" t="s">
        <v>135</v>
      </c>
      <c r="E14" s="25" t="s">
        <v>148</v>
      </c>
      <c r="F14" s="17">
        <f t="shared" si="0"/>
        <v>22</v>
      </c>
      <c r="G14" s="17">
        <v>25.52</v>
      </c>
      <c r="H14" s="18">
        <f t="shared" si="1"/>
        <v>15.312</v>
      </c>
      <c r="I14" s="18">
        <f t="shared" si="2"/>
        <v>37.312</v>
      </c>
      <c r="J14" s="22"/>
      <c r="K14" s="23"/>
    </row>
    <row r="15" spans="1:11" ht="28.5" customHeight="1">
      <c r="A15" s="15">
        <v>10</v>
      </c>
      <c r="B15" s="25" t="s">
        <v>258</v>
      </c>
      <c r="C15" s="25" t="s">
        <v>259</v>
      </c>
      <c r="D15" s="25" t="s">
        <v>62</v>
      </c>
      <c r="E15" s="25" t="s">
        <v>234</v>
      </c>
      <c r="F15" s="17">
        <f t="shared" si="0"/>
        <v>18.64</v>
      </c>
      <c r="G15" s="26">
        <v>79.25</v>
      </c>
      <c r="H15" s="18">
        <f t="shared" si="1"/>
        <v>47.55</v>
      </c>
      <c r="I15" s="18">
        <f t="shared" si="2"/>
        <v>66.19</v>
      </c>
      <c r="J15" s="27"/>
      <c r="K15" s="27"/>
    </row>
  </sheetData>
  <sheetProtection/>
  <autoFilter ref="A5:K15">
    <sortState ref="A6:K15">
      <sortCondition sortBy="value" ref="A6:A15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zoomScale="115" zoomScaleNormal="115" workbookViewId="0" topLeftCell="A5">
      <selection activeCell="M11" sqref="M11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37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145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260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188</v>
      </c>
      <c r="D4" s="9"/>
      <c r="E4" s="9"/>
      <c r="F4" s="10"/>
      <c r="G4" s="11" t="s">
        <v>189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24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28.5" customHeight="1">
      <c r="A6" s="15">
        <v>1</v>
      </c>
      <c r="B6" s="25" t="s">
        <v>261</v>
      </c>
      <c r="C6" s="25" t="s">
        <v>26</v>
      </c>
      <c r="D6" s="25" t="s">
        <v>262</v>
      </c>
      <c r="E6" s="25" t="s">
        <v>263</v>
      </c>
      <c r="F6" s="17">
        <f aca="true" t="shared" si="0" ref="F6:F20">E6*0.16</f>
        <v>32.4</v>
      </c>
      <c r="G6" s="17">
        <v>78.12</v>
      </c>
      <c r="H6" s="18">
        <f aca="true" t="shared" si="1" ref="H6:H20">G6*0.6</f>
        <v>46.872</v>
      </c>
      <c r="I6" s="18">
        <f aca="true" t="shared" si="2" ref="I6:I20">F6+H6</f>
        <v>79.27199999999999</v>
      </c>
      <c r="J6" s="22">
        <v>5</v>
      </c>
      <c r="K6" s="23" t="s">
        <v>20</v>
      </c>
    </row>
    <row r="7" spans="1:11" s="2" customFormat="1" ht="28.5" customHeight="1">
      <c r="A7" s="15">
        <v>2</v>
      </c>
      <c r="B7" s="25" t="s">
        <v>264</v>
      </c>
      <c r="C7" s="25" t="s">
        <v>254</v>
      </c>
      <c r="D7" s="25" t="s">
        <v>41</v>
      </c>
      <c r="E7" s="25" t="s">
        <v>265</v>
      </c>
      <c r="F7" s="17">
        <f t="shared" si="0"/>
        <v>31.84</v>
      </c>
      <c r="G7" s="17">
        <v>84.2</v>
      </c>
      <c r="H7" s="18">
        <f t="shared" si="1"/>
        <v>50.52</v>
      </c>
      <c r="I7" s="18">
        <f t="shared" si="2"/>
        <v>82.36</v>
      </c>
      <c r="J7" s="22">
        <v>1</v>
      </c>
      <c r="K7" s="23" t="s">
        <v>20</v>
      </c>
    </row>
    <row r="8" spans="1:11" s="2" customFormat="1" ht="28.5" customHeight="1">
      <c r="A8" s="15">
        <v>3</v>
      </c>
      <c r="B8" s="25" t="s">
        <v>266</v>
      </c>
      <c r="C8" s="25" t="s">
        <v>135</v>
      </c>
      <c r="D8" s="25" t="s">
        <v>49</v>
      </c>
      <c r="E8" s="25" t="s">
        <v>90</v>
      </c>
      <c r="F8" s="17">
        <f t="shared" si="0"/>
        <v>31.44</v>
      </c>
      <c r="G8" s="17">
        <v>79.62</v>
      </c>
      <c r="H8" s="18">
        <f t="shared" si="1"/>
        <v>47.772</v>
      </c>
      <c r="I8" s="18">
        <f t="shared" si="2"/>
        <v>79.212</v>
      </c>
      <c r="J8" s="22"/>
      <c r="K8" s="23"/>
    </row>
    <row r="9" spans="1:11" s="2" customFormat="1" ht="28.5" customHeight="1">
      <c r="A9" s="15">
        <v>4</v>
      </c>
      <c r="B9" s="25" t="s">
        <v>267</v>
      </c>
      <c r="C9" s="25" t="s">
        <v>268</v>
      </c>
      <c r="D9" s="25" t="s">
        <v>269</v>
      </c>
      <c r="E9" s="25" t="s">
        <v>35</v>
      </c>
      <c r="F9" s="17">
        <f t="shared" si="0"/>
        <v>30.88</v>
      </c>
      <c r="G9" s="17">
        <v>83.02</v>
      </c>
      <c r="H9" s="18">
        <f t="shared" si="1"/>
        <v>49.812</v>
      </c>
      <c r="I9" s="18">
        <f t="shared" si="2"/>
        <v>80.692</v>
      </c>
      <c r="J9" s="22">
        <v>3</v>
      </c>
      <c r="K9" s="23" t="s">
        <v>20</v>
      </c>
    </row>
    <row r="10" spans="1:11" s="2" customFormat="1" ht="28.5" customHeight="1">
      <c r="A10" s="15">
        <v>5</v>
      </c>
      <c r="B10" s="25" t="s">
        <v>270</v>
      </c>
      <c r="C10" s="25" t="s">
        <v>142</v>
      </c>
      <c r="D10" s="25" t="s">
        <v>45</v>
      </c>
      <c r="E10" s="25" t="s">
        <v>271</v>
      </c>
      <c r="F10" s="17">
        <f t="shared" si="0"/>
        <v>30.72</v>
      </c>
      <c r="G10" s="17">
        <v>83.76</v>
      </c>
      <c r="H10" s="18">
        <f t="shared" si="1"/>
        <v>50.256</v>
      </c>
      <c r="I10" s="18">
        <f t="shared" si="2"/>
        <v>80.976</v>
      </c>
      <c r="J10" s="22">
        <v>2</v>
      </c>
      <c r="K10" s="23" t="s">
        <v>20</v>
      </c>
    </row>
    <row r="11" spans="1:11" s="2" customFormat="1" ht="28.5" customHeight="1">
      <c r="A11" s="15">
        <v>6</v>
      </c>
      <c r="B11" s="25" t="s">
        <v>272</v>
      </c>
      <c r="C11" s="25" t="s">
        <v>273</v>
      </c>
      <c r="D11" s="25" t="s">
        <v>106</v>
      </c>
      <c r="E11" s="25" t="s">
        <v>103</v>
      </c>
      <c r="F11" s="17">
        <f t="shared" si="0"/>
        <v>30.560000000000002</v>
      </c>
      <c r="G11" s="17">
        <v>77.02</v>
      </c>
      <c r="H11" s="18">
        <f t="shared" si="1"/>
        <v>46.211999999999996</v>
      </c>
      <c r="I11" s="18">
        <f t="shared" si="2"/>
        <v>76.77199999999999</v>
      </c>
      <c r="J11" s="22"/>
      <c r="K11" s="23"/>
    </row>
    <row r="12" spans="1:11" s="2" customFormat="1" ht="28.5" customHeight="1">
      <c r="A12" s="15">
        <v>7</v>
      </c>
      <c r="B12" s="25" t="s">
        <v>274</v>
      </c>
      <c r="C12" s="25" t="s">
        <v>121</v>
      </c>
      <c r="D12" s="25" t="s">
        <v>31</v>
      </c>
      <c r="E12" s="25" t="s">
        <v>103</v>
      </c>
      <c r="F12" s="17">
        <f t="shared" si="0"/>
        <v>30.560000000000002</v>
      </c>
      <c r="G12" s="17">
        <v>74.62</v>
      </c>
      <c r="H12" s="18">
        <f t="shared" si="1"/>
        <v>44.772</v>
      </c>
      <c r="I12" s="18">
        <f t="shared" si="2"/>
        <v>75.332</v>
      </c>
      <c r="J12" s="22"/>
      <c r="K12" s="23"/>
    </row>
    <row r="13" spans="1:11" s="2" customFormat="1" ht="28.5" customHeight="1">
      <c r="A13" s="15">
        <v>8</v>
      </c>
      <c r="B13" s="25" t="s">
        <v>275</v>
      </c>
      <c r="C13" s="25" t="s">
        <v>109</v>
      </c>
      <c r="D13" s="25" t="s">
        <v>106</v>
      </c>
      <c r="E13" s="25" t="s">
        <v>177</v>
      </c>
      <c r="F13" s="17">
        <f t="shared" si="0"/>
        <v>30.32</v>
      </c>
      <c r="G13" s="17">
        <v>83.22</v>
      </c>
      <c r="H13" s="18">
        <f t="shared" si="1"/>
        <v>49.931999999999995</v>
      </c>
      <c r="I13" s="18">
        <f t="shared" si="2"/>
        <v>80.252</v>
      </c>
      <c r="J13" s="22">
        <v>4</v>
      </c>
      <c r="K13" s="23" t="s">
        <v>20</v>
      </c>
    </row>
    <row r="14" spans="1:11" s="2" customFormat="1" ht="28.5" customHeight="1">
      <c r="A14" s="15">
        <v>9</v>
      </c>
      <c r="B14" s="25" t="s">
        <v>276</v>
      </c>
      <c r="C14" s="25" t="s">
        <v>109</v>
      </c>
      <c r="D14" s="25" t="s">
        <v>102</v>
      </c>
      <c r="E14" s="25" t="s">
        <v>277</v>
      </c>
      <c r="F14" s="17">
        <f t="shared" si="0"/>
        <v>29.92</v>
      </c>
      <c r="G14" s="17">
        <v>74.96</v>
      </c>
      <c r="H14" s="18">
        <f t="shared" si="1"/>
        <v>44.97599999999999</v>
      </c>
      <c r="I14" s="18">
        <f t="shared" si="2"/>
        <v>74.89599999999999</v>
      </c>
      <c r="J14" s="22"/>
      <c r="K14" s="23"/>
    </row>
    <row r="15" spans="1:11" s="2" customFormat="1" ht="28.5" customHeight="1">
      <c r="A15" s="15">
        <v>10</v>
      </c>
      <c r="B15" s="25" t="s">
        <v>278</v>
      </c>
      <c r="C15" s="25" t="s">
        <v>139</v>
      </c>
      <c r="D15" s="25" t="s">
        <v>89</v>
      </c>
      <c r="E15" s="25" t="s">
        <v>279</v>
      </c>
      <c r="F15" s="17">
        <f t="shared" si="0"/>
        <v>29.12</v>
      </c>
      <c r="G15" s="17">
        <v>80.36</v>
      </c>
      <c r="H15" s="18">
        <f t="shared" si="1"/>
        <v>48.216</v>
      </c>
      <c r="I15" s="18">
        <f t="shared" si="2"/>
        <v>77.336</v>
      </c>
      <c r="J15" s="22"/>
      <c r="K15" s="23"/>
    </row>
    <row r="16" spans="1:11" s="2" customFormat="1" ht="28.5" customHeight="1">
      <c r="A16" s="15">
        <v>11</v>
      </c>
      <c r="B16" s="25" t="s">
        <v>280</v>
      </c>
      <c r="C16" s="25" t="s">
        <v>62</v>
      </c>
      <c r="D16" s="25" t="s">
        <v>281</v>
      </c>
      <c r="E16" s="25" t="s">
        <v>282</v>
      </c>
      <c r="F16" s="17">
        <f t="shared" si="0"/>
        <v>28.48</v>
      </c>
      <c r="G16" s="17">
        <v>71.62</v>
      </c>
      <c r="H16" s="18">
        <f t="shared" si="1"/>
        <v>42.972</v>
      </c>
      <c r="I16" s="18">
        <f t="shared" si="2"/>
        <v>71.452</v>
      </c>
      <c r="J16" s="22"/>
      <c r="K16" s="23"/>
    </row>
    <row r="17" spans="1:11" s="2" customFormat="1" ht="28.5" customHeight="1">
      <c r="A17" s="15">
        <v>12</v>
      </c>
      <c r="B17" s="25" t="s">
        <v>283</v>
      </c>
      <c r="C17" s="25" t="s">
        <v>139</v>
      </c>
      <c r="D17" s="25" t="s">
        <v>71</v>
      </c>
      <c r="E17" s="25" t="s">
        <v>284</v>
      </c>
      <c r="F17" s="17">
        <f t="shared" si="0"/>
        <v>28.080000000000002</v>
      </c>
      <c r="G17" s="17">
        <v>75.08</v>
      </c>
      <c r="H17" s="18">
        <f t="shared" si="1"/>
        <v>45.047999999999995</v>
      </c>
      <c r="I17" s="18">
        <f t="shared" si="2"/>
        <v>73.128</v>
      </c>
      <c r="J17" s="22"/>
      <c r="K17" s="23"/>
    </row>
    <row r="18" spans="1:11" s="2" customFormat="1" ht="28.5" customHeight="1">
      <c r="A18" s="15">
        <v>13</v>
      </c>
      <c r="B18" s="25" t="s">
        <v>285</v>
      </c>
      <c r="C18" s="25" t="s">
        <v>62</v>
      </c>
      <c r="D18" s="25" t="s">
        <v>114</v>
      </c>
      <c r="E18" s="25" t="s">
        <v>284</v>
      </c>
      <c r="F18" s="17">
        <f t="shared" si="0"/>
        <v>28.080000000000002</v>
      </c>
      <c r="G18" s="17">
        <v>71.9</v>
      </c>
      <c r="H18" s="18">
        <f t="shared" si="1"/>
        <v>43.14</v>
      </c>
      <c r="I18" s="18">
        <f t="shared" si="2"/>
        <v>71.22</v>
      </c>
      <c r="J18" s="22"/>
      <c r="K18" s="23"/>
    </row>
    <row r="19" spans="1:11" ht="28.5" customHeight="1">
      <c r="A19" s="15">
        <v>14</v>
      </c>
      <c r="B19" s="25" t="s">
        <v>286</v>
      </c>
      <c r="C19" s="25" t="s">
        <v>287</v>
      </c>
      <c r="D19" s="25" t="s">
        <v>63</v>
      </c>
      <c r="E19" s="25" t="s">
        <v>60</v>
      </c>
      <c r="F19" s="17">
        <f t="shared" si="0"/>
        <v>27.2</v>
      </c>
      <c r="G19" s="26">
        <v>78.2</v>
      </c>
      <c r="H19" s="18">
        <f t="shared" si="1"/>
        <v>46.92</v>
      </c>
      <c r="I19" s="18">
        <f t="shared" si="2"/>
        <v>74.12</v>
      </c>
      <c r="J19" s="27"/>
      <c r="K19" s="27"/>
    </row>
    <row r="20" spans="1:11" ht="28.5" customHeight="1">
      <c r="A20" s="15">
        <v>15</v>
      </c>
      <c r="B20" s="25" t="s">
        <v>288</v>
      </c>
      <c r="C20" s="25" t="s">
        <v>237</v>
      </c>
      <c r="D20" s="25" t="s">
        <v>289</v>
      </c>
      <c r="E20" s="25" t="s">
        <v>290</v>
      </c>
      <c r="F20" s="17">
        <f t="shared" si="0"/>
        <v>27.12</v>
      </c>
      <c r="G20" s="26">
        <v>78.44</v>
      </c>
      <c r="H20" s="18">
        <f t="shared" si="1"/>
        <v>47.064</v>
      </c>
      <c r="I20" s="18">
        <f t="shared" si="2"/>
        <v>74.184</v>
      </c>
      <c r="J20" s="27"/>
      <c r="K20" s="27"/>
    </row>
  </sheetData>
  <sheetProtection/>
  <autoFilter ref="A5:K20">
    <sortState ref="A6:K20">
      <sortCondition sortBy="value" ref="A6:A20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N4" sqref="N4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37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291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292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28.5" customHeight="1">
      <c r="A6" s="15">
        <v>1</v>
      </c>
      <c r="B6" s="16" t="s">
        <v>293</v>
      </c>
      <c r="C6" s="16" t="s">
        <v>30</v>
      </c>
      <c r="D6" s="16" t="s">
        <v>294</v>
      </c>
      <c r="E6" s="16" t="s">
        <v>295</v>
      </c>
      <c r="F6" s="17">
        <f aca="true" t="shared" si="0" ref="F6:F14">E6*0.2</f>
        <v>43.6</v>
      </c>
      <c r="G6" s="17">
        <v>84.02</v>
      </c>
      <c r="H6" s="18">
        <f aca="true" t="shared" si="1" ref="H6:H14">G6*0.5</f>
        <v>42.01</v>
      </c>
      <c r="I6" s="18">
        <f aca="true" t="shared" si="2" ref="I6:I14">F6+H6</f>
        <v>85.61</v>
      </c>
      <c r="J6" s="22">
        <v>1</v>
      </c>
      <c r="K6" s="23" t="s">
        <v>20</v>
      </c>
    </row>
    <row r="7" spans="1:11" s="2" customFormat="1" ht="28.5" customHeight="1">
      <c r="A7" s="15">
        <v>2</v>
      </c>
      <c r="B7" s="16" t="s">
        <v>296</v>
      </c>
      <c r="C7" s="16" t="s">
        <v>287</v>
      </c>
      <c r="D7" s="16" t="s">
        <v>157</v>
      </c>
      <c r="E7" s="16" t="s">
        <v>297</v>
      </c>
      <c r="F7" s="17">
        <f t="shared" si="0"/>
        <v>39.400000000000006</v>
      </c>
      <c r="G7" s="17">
        <v>81.04</v>
      </c>
      <c r="H7" s="18">
        <f t="shared" si="1"/>
        <v>40.52</v>
      </c>
      <c r="I7" s="18">
        <f t="shared" si="2"/>
        <v>79.92000000000002</v>
      </c>
      <c r="J7" s="22">
        <v>2</v>
      </c>
      <c r="K7" s="23" t="s">
        <v>20</v>
      </c>
    </row>
    <row r="8" spans="1:11" s="2" customFormat="1" ht="28.5" customHeight="1">
      <c r="A8" s="15">
        <v>3</v>
      </c>
      <c r="B8" s="16" t="s">
        <v>298</v>
      </c>
      <c r="C8" s="16" t="s">
        <v>299</v>
      </c>
      <c r="D8" s="16" t="s">
        <v>269</v>
      </c>
      <c r="E8" s="16" t="s">
        <v>111</v>
      </c>
      <c r="F8" s="17">
        <f t="shared" si="0"/>
        <v>37.6</v>
      </c>
      <c r="G8" s="17">
        <v>76.86</v>
      </c>
      <c r="H8" s="18">
        <f t="shared" si="1"/>
        <v>38.43</v>
      </c>
      <c r="I8" s="18">
        <f t="shared" si="2"/>
        <v>76.03</v>
      </c>
      <c r="J8" s="22">
        <v>4</v>
      </c>
      <c r="K8" s="23" t="s">
        <v>20</v>
      </c>
    </row>
    <row r="9" spans="1:11" s="2" customFormat="1" ht="28.5" customHeight="1">
      <c r="A9" s="15">
        <v>4</v>
      </c>
      <c r="B9" s="16" t="s">
        <v>300</v>
      </c>
      <c r="C9" s="16" t="s">
        <v>142</v>
      </c>
      <c r="D9" s="16" t="s">
        <v>301</v>
      </c>
      <c r="E9" s="16" t="s">
        <v>42</v>
      </c>
      <c r="F9" s="17">
        <f t="shared" si="0"/>
        <v>36</v>
      </c>
      <c r="G9" s="17">
        <v>82.42</v>
      </c>
      <c r="H9" s="18">
        <f t="shared" si="1"/>
        <v>41.21</v>
      </c>
      <c r="I9" s="18">
        <f t="shared" si="2"/>
        <v>77.21000000000001</v>
      </c>
      <c r="J9" s="22">
        <v>3</v>
      </c>
      <c r="K9" s="23" t="s">
        <v>20</v>
      </c>
    </row>
    <row r="10" spans="1:11" s="2" customFormat="1" ht="28.5" customHeight="1">
      <c r="A10" s="15">
        <v>5</v>
      </c>
      <c r="B10" s="16" t="s">
        <v>302</v>
      </c>
      <c r="C10" s="16" t="s">
        <v>303</v>
      </c>
      <c r="D10" s="16" t="s">
        <v>119</v>
      </c>
      <c r="E10" s="16" t="s">
        <v>64</v>
      </c>
      <c r="F10" s="17">
        <f t="shared" si="0"/>
        <v>33.5</v>
      </c>
      <c r="G10" s="17">
        <v>77.24</v>
      </c>
      <c r="H10" s="18">
        <f t="shared" si="1"/>
        <v>38.62</v>
      </c>
      <c r="I10" s="18">
        <f t="shared" si="2"/>
        <v>72.12</v>
      </c>
      <c r="J10" s="22"/>
      <c r="K10" s="23"/>
    </row>
    <row r="11" spans="1:11" s="2" customFormat="1" ht="28.5" customHeight="1">
      <c r="A11" s="15">
        <v>6</v>
      </c>
      <c r="B11" s="16" t="s">
        <v>304</v>
      </c>
      <c r="C11" s="16" t="s">
        <v>171</v>
      </c>
      <c r="D11" s="16" t="s">
        <v>143</v>
      </c>
      <c r="E11" s="16" t="s">
        <v>305</v>
      </c>
      <c r="F11" s="17">
        <f t="shared" si="0"/>
        <v>33.2</v>
      </c>
      <c r="G11" s="17">
        <v>76.06</v>
      </c>
      <c r="H11" s="18">
        <f t="shared" si="1"/>
        <v>38.03</v>
      </c>
      <c r="I11" s="18">
        <f t="shared" si="2"/>
        <v>71.23</v>
      </c>
      <c r="J11" s="22"/>
      <c r="K11" s="23"/>
    </row>
    <row r="12" spans="1:11" s="2" customFormat="1" ht="28.5" customHeight="1">
      <c r="A12" s="15">
        <v>7</v>
      </c>
      <c r="B12" s="16" t="s">
        <v>306</v>
      </c>
      <c r="C12" s="16" t="s">
        <v>307</v>
      </c>
      <c r="D12" s="16" t="s">
        <v>41</v>
      </c>
      <c r="E12" s="16" t="s">
        <v>308</v>
      </c>
      <c r="F12" s="17">
        <f t="shared" si="0"/>
        <v>32.6</v>
      </c>
      <c r="G12" s="17">
        <v>81.42</v>
      </c>
      <c r="H12" s="18">
        <f t="shared" si="1"/>
        <v>40.71</v>
      </c>
      <c r="I12" s="18">
        <f t="shared" si="2"/>
        <v>73.31</v>
      </c>
      <c r="J12" s="22"/>
      <c r="K12" s="23"/>
    </row>
    <row r="13" spans="1:11" s="2" customFormat="1" ht="28.5" customHeight="1">
      <c r="A13" s="15">
        <v>8</v>
      </c>
      <c r="B13" s="16" t="s">
        <v>309</v>
      </c>
      <c r="C13" s="16" t="s">
        <v>310</v>
      </c>
      <c r="D13" s="16" t="s">
        <v>241</v>
      </c>
      <c r="E13" s="16" t="s">
        <v>311</v>
      </c>
      <c r="F13" s="17">
        <f t="shared" si="0"/>
        <v>31.900000000000002</v>
      </c>
      <c r="G13" s="17">
        <v>80.46</v>
      </c>
      <c r="H13" s="18">
        <f t="shared" si="1"/>
        <v>40.23</v>
      </c>
      <c r="I13" s="18">
        <f t="shared" si="2"/>
        <v>72.13</v>
      </c>
      <c r="J13" s="22"/>
      <c r="K13" s="23"/>
    </row>
    <row r="14" spans="1:11" s="2" customFormat="1" ht="28.5" customHeight="1">
      <c r="A14" s="15">
        <v>9</v>
      </c>
      <c r="B14" s="16" t="s">
        <v>312</v>
      </c>
      <c r="C14" s="16" t="s">
        <v>253</v>
      </c>
      <c r="D14" s="16" t="s">
        <v>313</v>
      </c>
      <c r="E14" s="16" t="s">
        <v>245</v>
      </c>
      <c r="F14" s="17">
        <f t="shared" si="0"/>
        <v>31.5</v>
      </c>
      <c r="G14" s="17">
        <v>83.36</v>
      </c>
      <c r="H14" s="18">
        <f t="shared" si="1"/>
        <v>41.68</v>
      </c>
      <c r="I14" s="18">
        <f t="shared" si="2"/>
        <v>73.18</v>
      </c>
      <c r="J14" s="22"/>
      <c r="K14" s="23"/>
    </row>
  </sheetData>
  <sheetProtection/>
  <autoFilter ref="A5:K14">
    <sortState ref="A6:K14">
      <sortCondition sortBy="value" ref="A6:A14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人事股</dc:creator>
  <cp:keywords/>
  <dc:description/>
  <cp:lastModifiedBy>ovo</cp:lastModifiedBy>
  <cp:lastPrinted>2022-07-26T12:00:46Z</cp:lastPrinted>
  <dcterms:created xsi:type="dcterms:W3CDTF">2020-08-12T00:19:00Z</dcterms:created>
  <dcterms:modified xsi:type="dcterms:W3CDTF">2023-07-03T01:12:42Z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E32AAEA668614539AAB56151D94B4656_13</vt:lpwstr>
  </property>
</Properties>
</file>