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<sst xmlns="http://schemas.openxmlformats.org/spreadsheetml/2006/main" count="448" uniqueCount="226">
  <si>
    <t>序号</t>
  </si>
  <si>
    <t>报考人
姓名</t>
  </si>
  <si>
    <t>岗位名称</t>
  </si>
  <si>
    <t>综合分</t>
  </si>
  <si>
    <t>专业分</t>
  </si>
  <si>
    <t>笔试合
计分</t>
  </si>
  <si>
    <t>笔试折
算分</t>
  </si>
  <si>
    <t>面试
分数</t>
  </si>
  <si>
    <t>面试折
算分</t>
  </si>
  <si>
    <t>合计
得分</t>
  </si>
  <si>
    <t>名次</t>
  </si>
  <si>
    <t>备注</t>
  </si>
  <si>
    <t>1</t>
  </si>
  <si>
    <t>刘志传</t>
  </si>
  <si>
    <t>江西省吉安市
永新县初中化学</t>
  </si>
  <si>
    <t>52</t>
  </si>
  <si>
    <t>130</t>
  </si>
  <si>
    <t>182</t>
  </si>
  <si>
    <t>入闱体检考察</t>
  </si>
  <si>
    <t>2</t>
  </si>
  <si>
    <t>刘晶晶</t>
  </si>
  <si>
    <t>62.5</t>
  </si>
  <si>
    <t>114.5</t>
  </si>
  <si>
    <t>177</t>
  </si>
  <si>
    <t>3</t>
  </si>
  <si>
    <t>方伊淳</t>
  </si>
  <si>
    <t>67</t>
  </si>
  <si>
    <t>91.5</t>
  </si>
  <si>
    <t>158.5</t>
  </si>
  <si>
    <t>4</t>
  </si>
  <si>
    <t>刘静蕾</t>
  </si>
  <si>
    <t>68</t>
  </si>
  <si>
    <t>104.5</t>
  </si>
  <si>
    <t>172.5</t>
  </si>
  <si>
    <t>5</t>
  </si>
  <si>
    <t>眭聪</t>
  </si>
  <si>
    <t>53.5</t>
  </si>
  <si>
    <t>107</t>
  </si>
  <si>
    <t>160.5</t>
  </si>
  <si>
    <t>6</t>
  </si>
  <si>
    <t>肖慧庆</t>
  </si>
  <si>
    <t>99</t>
  </si>
  <si>
    <t>152.5</t>
  </si>
  <si>
    <t>7</t>
  </si>
  <si>
    <t>彭蓉菁</t>
  </si>
  <si>
    <t>35.5</t>
  </si>
  <si>
    <t>104</t>
  </si>
  <si>
    <t>139.5</t>
  </si>
  <si>
    <t>8</t>
  </si>
  <si>
    <t>胡敏</t>
  </si>
  <si>
    <t>32</t>
  </si>
  <si>
    <t>79</t>
  </si>
  <si>
    <t>111</t>
  </si>
  <si>
    <t>9</t>
  </si>
  <si>
    <t>刘苏</t>
  </si>
  <si>
    <t>33.5</t>
  </si>
  <si>
    <t>83.5</t>
  </si>
  <si>
    <t>117</t>
  </si>
  <si>
    <t>10</t>
  </si>
  <si>
    <t>刘群武</t>
  </si>
  <si>
    <t>45.5</t>
  </si>
  <si>
    <t>106</t>
  </si>
  <si>
    <t>151.5</t>
  </si>
  <si>
    <t>缺考</t>
  </si>
  <si>
    <t>11</t>
  </si>
  <si>
    <t>刘小杰</t>
  </si>
  <si>
    <t>33</t>
  </si>
  <si>
    <t>92</t>
  </si>
  <si>
    <t>125</t>
  </si>
  <si>
    <t>12</t>
  </si>
  <si>
    <t>周琴</t>
  </si>
  <si>
    <t>18.5</t>
  </si>
  <si>
    <t>50.5</t>
  </si>
  <si>
    <t>69</t>
  </si>
  <si>
    <t>吴军英</t>
  </si>
  <si>
    <t>江西省吉安市
永新县初中数学</t>
  </si>
  <si>
    <t>82</t>
  </si>
  <si>
    <t>100.5</t>
  </si>
  <si>
    <t>182.5</t>
  </si>
  <si>
    <t>未取得教师资格证</t>
  </si>
  <si>
    <t>文锦</t>
  </si>
  <si>
    <t>71.5</t>
  </si>
  <si>
    <t>110.5</t>
  </si>
  <si>
    <t>叶小芳</t>
  </si>
  <si>
    <t>70</t>
  </si>
  <si>
    <t>88</t>
  </si>
  <si>
    <t>158</t>
  </si>
  <si>
    <t>汤翠聘</t>
  </si>
  <si>
    <t>103</t>
  </si>
  <si>
    <t>156.5</t>
  </si>
  <si>
    <t>龙宾宾</t>
  </si>
  <si>
    <t>43.5</t>
  </si>
  <si>
    <t>149.5</t>
  </si>
  <si>
    <t>刘鹏</t>
  </si>
  <si>
    <t>46.5</t>
  </si>
  <si>
    <t>85</t>
  </si>
  <si>
    <t>131.5</t>
  </si>
  <si>
    <t>陈涛</t>
  </si>
  <si>
    <t>江西省吉安市
永新县初中物理</t>
  </si>
  <si>
    <t>72</t>
  </si>
  <si>
    <t>96</t>
  </si>
  <si>
    <t>168</t>
  </si>
  <si>
    <t>王宇芝</t>
  </si>
  <si>
    <t>77.5</t>
  </si>
  <si>
    <t>162.5</t>
  </si>
  <si>
    <t>盛君明</t>
  </si>
  <si>
    <t>89.5</t>
  </si>
  <si>
    <t>140</t>
  </si>
  <si>
    <t>陈宇</t>
  </si>
  <si>
    <t>37</t>
  </si>
  <si>
    <t>92.5</t>
  </si>
  <si>
    <t>129.5</t>
  </si>
  <si>
    <t>刘越</t>
  </si>
  <si>
    <t>57.5</t>
  </si>
  <si>
    <t>86.5</t>
  </si>
  <si>
    <t>144</t>
  </si>
  <si>
    <t>刘智勇</t>
  </si>
  <si>
    <t>99.5</t>
  </si>
  <si>
    <t>133</t>
  </si>
  <si>
    <t>黄爱慧</t>
  </si>
  <si>
    <t>江西省吉安市
永新县初中英语</t>
  </si>
  <si>
    <t>101</t>
  </si>
  <si>
    <t>192.5</t>
  </si>
  <si>
    <t>李小英</t>
  </si>
  <si>
    <t>88.5</t>
  </si>
  <si>
    <t>187.5</t>
  </si>
  <si>
    <t>陈艳群</t>
  </si>
  <si>
    <t>192</t>
  </si>
  <si>
    <t>刘姝婷</t>
  </si>
  <si>
    <t>77</t>
  </si>
  <si>
    <t>107.5</t>
  </si>
  <si>
    <t>184.5</t>
  </si>
  <si>
    <t>旷慧君</t>
  </si>
  <si>
    <t>75</t>
  </si>
  <si>
    <t>178</t>
  </si>
  <si>
    <t>肖海龙</t>
  </si>
  <si>
    <t>74.5</t>
  </si>
  <si>
    <t>173.5</t>
  </si>
  <si>
    <t>颜国娟</t>
  </si>
  <si>
    <t>69.5</t>
  </si>
  <si>
    <t>105</t>
  </si>
  <si>
    <t>174.5</t>
  </si>
  <si>
    <t>刘雨婷</t>
  </si>
  <si>
    <t>74</t>
  </si>
  <si>
    <t>178.5</t>
  </si>
  <si>
    <t>刘智佩</t>
  </si>
  <si>
    <t>68.5</t>
  </si>
  <si>
    <t>106.5</t>
  </si>
  <si>
    <t>175</t>
  </si>
  <si>
    <t>刘婷</t>
  </si>
  <si>
    <t>95</t>
  </si>
  <si>
    <t>163.5</t>
  </si>
  <si>
    <t>段洋</t>
  </si>
  <si>
    <t>64.5</t>
  </si>
  <si>
    <t>109</t>
  </si>
  <si>
    <t>黄敏</t>
  </si>
  <si>
    <t>65.5</t>
  </si>
  <si>
    <t>166.5</t>
  </si>
  <si>
    <t>13</t>
  </si>
  <si>
    <t>徐小玲</t>
  </si>
  <si>
    <t>72.5</t>
  </si>
  <si>
    <t>95.5</t>
  </si>
  <si>
    <t>14</t>
  </si>
  <si>
    <t>左琳</t>
  </si>
  <si>
    <t>56.5</t>
  </si>
  <si>
    <t>161</t>
  </si>
  <si>
    <t>15</t>
  </si>
  <si>
    <t>汤爱玲</t>
  </si>
  <si>
    <t>64</t>
  </si>
  <si>
    <t>159</t>
  </si>
  <si>
    <t>曾卓</t>
  </si>
  <si>
    <t>江西省吉安市
永新县初中语文</t>
  </si>
  <si>
    <t>84</t>
  </si>
  <si>
    <t>183.5</t>
  </si>
  <si>
    <t>刘佳</t>
  </si>
  <si>
    <t>75.5</t>
  </si>
  <si>
    <t>97.5</t>
  </si>
  <si>
    <t>173</t>
  </si>
  <si>
    <t>冯炎君</t>
  </si>
  <si>
    <t>84.5</t>
  </si>
  <si>
    <t>85.5</t>
  </si>
  <si>
    <t>170</t>
  </si>
  <si>
    <t>欧阳琦</t>
  </si>
  <si>
    <t>73.5</t>
  </si>
  <si>
    <t>171</t>
  </si>
  <si>
    <t>周燕飞</t>
  </si>
  <si>
    <t>87.5</t>
  </si>
  <si>
    <t>163</t>
  </si>
  <si>
    <t>陈静</t>
  </si>
  <si>
    <t>162</t>
  </si>
  <si>
    <t>刘怡</t>
  </si>
  <si>
    <t>54</t>
  </si>
  <si>
    <t>刘咏峥</t>
  </si>
  <si>
    <t>55.5</t>
  </si>
  <si>
    <t>91</t>
  </si>
  <si>
    <t>146.5</t>
  </si>
  <si>
    <t>陈庆</t>
  </si>
  <si>
    <t>60.5</t>
  </si>
  <si>
    <t>试讲分</t>
  </si>
  <si>
    <t>技能分</t>
  </si>
  <si>
    <t>面试合
计分</t>
  </si>
  <si>
    <t>魏欣</t>
  </si>
  <si>
    <t>江西省吉安市永新县
初中体育与健康</t>
  </si>
  <si>
    <t>林楠</t>
  </si>
  <si>
    <t>117.5</t>
  </si>
  <si>
    <t>189</t>
  </si>
  <si>
    <t>曾晖</t>
  </si>
  <si>
    <t>87</t>
  </si>
  <si>
    <t>143.5</t>
  </si>
  <si>
    <t>贺义平</t>
  </si>
  <si>
    <t>41.5</t>
  </si>
  <si>
    <t>76.5</t>
  </si>
  <si>
    <t>118</t>
  </si>
  <si>
    <t>黄越</t>
  </si>
  <si>
    <t>汪江南</t>
  </si>
  <si>
    <t>34.5</t>
  </si>
  <si>
    <t>62</t>
  </si>
  <si>
    <t>96.5</t>
  </si>
  <si>
    <t>盛杰康</t>
  </si>
  <si>
    <t>86</t>
  </si>
  <si>
    <t>121.5</t>
  </si>
  <si>
    <t>袁彪</t>
  </si>
  <si>
    <t>24</t>
  </si>
  <si>
    <t>58</t>
  </si>
  <si>
    <t>文家顺</t>
  </si>
  <si>
    <t>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</si>
</sst>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7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6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9" fillId="15" borderId="12" applyNumberFormat="0" applyAlignment="0" applyProtection="0">
      <alignment vertical="center"/>
    </xf>
    <xf numFmtId="0" fontId="33" fillId="15" borderId="12" applyNumberFormat="0" applyAlignment="0" applyProtection="0">
      <alignment vertical="center"/>
    </xf>
    <xf numFmtId="0" fontId="49" fillId="15" borderId="1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3" fillId="5" borderId="7" applyNumberFormat="0" applyAlignment="0" applyProtection="0">
      <alignment vertical="center"/>
    </xf>
    <xf numFmtId="0" fontId="54" fillId="5" borderId="7" applyNumberFormat="0" applyAlignment="0" applyProtection="0">
      <alignment vertical="center"/>
    </xf>
    <xf numFmtId="0" fontId="53" fillId="5" borderId="7" applyNumberFormat="0" applyAlignment="0" applyProtection="0">
      <alignment vertical="center"/>
    </xf>
    <xf numFmtId="0" fontId="54" fillId="5" borderId="7" applyNumberFormat="0" applyAlignment="0" applyProtection="0">
      <alignment vertical="center"/>
    </xf>
    <xf numFmtId="0" fontId="3" fillId="11" borderId="8" applyNumberFormat="0" applyFont="0" applyAlignment="0" applyProtection="0">
      <alignment vertical="center"/>
    </xf>
    <xf numFmtId="0" fontId="1" fillId="11" borderId="8" applyNumberFormat="0" applyFont="0" applyAlignment="0" applyProtection="0">
      <alignment vertical="center"/>
    </xf>
    <xf numFmtId="0" fontId="3" fillId="11" borderId="8" applyNumberFormat="0" applyFont="0" applyAlignment="0" applyProtection="0">
      <alignment vertical="center"/>
    </xf>
    <xf numFmtId="0" fontId="1" fillId="11" borderId="8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77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77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2" fillId="0" borderId="2" xfId="79" applyNumberFormat="1" applyFont="1" applyBorder="1" applyAlignment="1">
      <alignment horizontal="center" vertical="center"/>
    </xf>
    <xf numFmtId="49" fontId="2" fillId="0" borderId="3" xfId="79" applyNumberFormat="1" applyFont="1" applyBorder="1" applyAlignment="1">
      <alignment horizontal="center" vertical="center" wrapText="1"/>
    </xf>
    <xf numFmtId="49" fontId="2" fillId="0" borderId="3" xfId="79" applyNumberFormat="1" applyFont="1" applyBorder="1" applyAlignment="1">
      <alignment horizontal="center" vertical="center"/>
    </xf>
    <xf numFmtId="49" fontId="2" fillId="0" borderId="3" xfId="79" applyNumberFormat="1" applyBorder="1" applyAlignment="1">
      <alignment horizontal="center" vertical="center" wrapText="1"/>
    </xf>
    <xf numFmtId="176" fontId="2" fillId="0" borderId="4" xfId="79" applyNumberFormat="1" applyBorder="1" applyAlignment="1">
      <alignment horizontal="center" vertical="center" wrapText="1"/>
    </xf>
    <xf numFmtId="176" fontId="2" fillId="0" borderId="1" xfId="79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>
      <alignment vertical="center"/>
    </xf>
    <xf numFmtId="0" fontId="2" fillId="0" borderId="1" xfId="77" applyFont="1" applyBorder="1" applyAlignment="1">
      <alignment horizontal="center" vertical="center" wrapText="1"/>
    </xf>
    <xf numFmtId="0" fontId="2" fillId="0" borderId="1" xfId="77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77" applyNumberFormat="1" applyFont="1" applyBorder="1" applyAlignment="1">
      <alignment horizontal="center" vertical="center"/>
    </xf>
    <xf numFmtId="176" fontId="2" fillId="0" borderId="1" xfId="79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21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60% - 强调文字颜色 2 3" xfId="18"/>
    <cellStyle name="注释" xfId="19" builtinId="10"/>
    <cellStyle name="60% - 强调文字颜色 2" xfId="20" builtinId="36"/>
    <cellStyle name="解释性文本 2 2" xfId="21"/>
    <cellStyle name="标题 4" xfId="22" builtinId="19"/>
    <cellStyle name="警告文本" xfId="23" builtinId="11"/>
    <cellStyle name="60% - 强调文字颜色 2 2 2" xfId="24"/>
    <cellStyle name="标题" xfId="25" builtinId="1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汇总" xfId="40" builtinId="25"/>
    <cellStyle name="好" xfId="41" builtinId="26"/>
    <cellStyle name="适中" xfId="42" builtinId="28"/>
    <cellStyle name="20% - 强调文字颜色 3 3" xfId="43"/>
    <cellStyle name="20% - 强调文字颜色 1 4" xfId="44"/>
    <cellStyle name="20% - 强调文字颜色 5" xfId="45" builtinId="46"/>
    <cellStyle name="强调文字颜色 1" xfId="46" builtinId="29"/>
    <cellStyle name="链接单元格 3" xfId="47"/>
    <cellStyle name="20% - 强调文字颜色 1" xfId="48" builtinId="30"/>
    <cellStyle name="40% - 强调文字颜色 1" xfId="49" builtinId="31"/>
    <cellStyle name="输出 2" xfId="50"/>
    <cellStyle name="链接单元格 4" xfId="51"/>
    <cellStyle name="20% - 强调文字颜色 2" xfId="52" builtinId="34"/>
    <cellStyle name="40% - 强调文字颜色 2" xfId="53" builtinId="35"/>
    <cellStyle name="强调文字颜色 3" xfId="54" builtinId="37"/>
    <cellStyle name="20% - 强调文字颜色 4 2 2" xfId="55"/>
    <cellStyle name="强调文字颜色 4" xfId="56" builtinId="41"/>
    <cellStyle name="20% - 强调文字颜色 1 3" xfId="57"/>
    <cellStyle name="输出 4" xfId="58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计算 4" xfId="63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3 2" xfId="70"/>
    <cellStyle name="20% - 强调文字颜色 1 2 2" xfId="71"/>
    <cellStyle name="输出 2 2" xfId="72"/>
    <cellStyle name="20% - 强调文字颜色 2 2" xfId="73"/>
    <cellStyle name="20% - 强调文字颜色 2 4" xfId="74"/>
    <cellStyle name="60% - 强调文字颜色 1 2" xfId="75"/>
    <cellStyle name="20% - 强调文字颜色 3 4" xfId="76"/>
    <cellStyle name="常规 3" xfId="77"/>
    <cellStyle name="20% - 强调文字颜色 4 2" xfId="78"/>
    <cellStyle name="常规 4" xfId="79"/>
    <cellStyle name="20% - 强调文字颜色 4 3" xfId="80"/>
    <cellStyle name="60% - 强调文字颜色 2 2" xfId="81"/>
    <cellStyle name="20% - 强调文字颜色 4 4" xfId="82"/>
    <cellStyle name="20% - 强调文字颜色 5 2" xfId="83"/>
    <cellStyle name="20% - 强调文字颜色 5 2 2" xfId="84"/>
    <cellStyle name="20% - 强调文字颜色 5 3" xfId="85"/>
    <cellStyle name="60% - 强调文字颜色 3 2" xfId="86"/>
    <cellStyle name="20% - 强调文字颜色 5 4" xfId="87"/>
    <cellStyle name="20% - 强调文字颜色 6 2" xfId="88"/>
    <cellStyle name="40% - 强调文字颜色 4 4" xfId="89"/>
    <cellStyle name="20% - 强调文字颜色 6 2 2" xfId="90"/>
    <cellStyle name="20% - 强调文字颜色 6 3" xfId="91"/>
    <cellStyle name="60% - 强调文字颜色 4 2" xfId="92"/>
    <cellStyle name="20% - 强调文字颜色 6 4" xfId="93"/>
    <cellStyle name="40% - 强调文字颜色 1 2" xfId="94"/>
    <cellStyle name="40% - 强调文字颜色 1 2 2" xfId="95"/>
    <cellStyle name="40% - 强调文字颜色 1 3" xfId="96"/>
    <cellStyle name="40% - 强调文字颜色 1 4" xfId="97"/>
    <cellStyle name="40% - 强调文字颜色 2 2" xfId="98"/>
    <cellStyle name="40% - 强调文字颜色 2 2 2" xfId="99"/>
    <cellStyle name="40% - 强调文字颜色 2 3" xfId="100"/>
    <cellStyle name="40% - 强调文字颜色 2 4" xfId="101"/>
    <cellStyle name="计算 2 2" xfId="102"/>
    <cellStyle name="40% - 强调文字颜色 3 2" xfId="103"/>
    <cellStyle name="40% - 强调文字颜色 3 2 2" xfId="104"/>
    <cellStyle name="40% - 强调文字颜色 3 3" xfId="105"/>
    <cellStyle name="40% - 强调文字颜色 3 4" xfId="106"/>
    <cellStyle name="检查单元格 2" xfId="107"/>
    <cellStyle name="标题 4 4" xfId="108"/>
    <cellStyle name="40% - 强调文字颜色 4 2 2" xfId="109"/>
    <cellStyle name="40% - 强调文字颜色 4 3" xfId="110"/>
    <cellStyle name="40% - 强调文字颜色 5 2" xfId="111"/>
    <cellStyle name="60% - 强调文字颜色 4 3" xfId="112"/>
    <cellStyle name="40% - 强调文字颜色 5 2 2" xfId="113"/>
    <cellStyle name="40% - 强调文字颜色 5 3" xfId="114"/>
    <cellStyle name="40% - 强调文字颜色 5 4" xfId="115"/>
    <cellStyle name="适中 2 2" xfId="116"/>
    <cellStyle name="40% - 强调文字颜色 6 2" xfId="117"/>
    <cellStyle name="40% - 强调文字颜色 6 2 2" xfId="118"/>
    <cellStyle name="强调文字颜色 3 2 2" xfId="119"/>
    <cellStyle name="40% - 强调文字颜色 6 3" xfId="120"/>
    <cellStyle name="60% - 强调文字颜色 4 2 2" xfId="121"/>
    <cellStyle name="40% - 强调文字颜色 6 4" xfId="122"/>
    <cellStyle name="60% - 强调文字颜色 1 2 2" xfId="123"/>
    <cellStyle name="60% - 强调文字颜色 1 3" xfId="124"/>
    <cellStyle name="60% - 强调文字颜色 1 4" xfId="125"/>
    <cellStyle name="60% - 强调文字颜色 2 4" xfId="126"/>
    <cellStyle name="60% - 强调文字颜色 3 2 2" xfId="127"/>
    <cellStyle name="60% - 强调文字颜色 3 3" xfId="128"/>
    <cellStyle name="60% - 强调文字颜色 3 4" xfId="129"/>
    <cellStyle name="60% - 强调文字颜色 4 4" xfId="130"/>
    <cellStyle name="60% - 强调文字颜色 5 2" xfId="131"/>
    <cellStyle name="60% - 强调文字颜色 5 2 2" xfId="132"/>
    <cellStyle name="60% - 强调文字颜色 5 3" xfId="133"/>
    <cellStyle name="60% - 强调文字颜色 5 4" xfId="134"/>
    <cellStyle name="60% - 强调文字颜色 6 2" xfId="135"/>
    <cellStyle name="60% - 强调文字颜色 6 2 2" xfId="136"/>
    <cellStyle name="60% - 强调文字颜色 6 3" xfId="137"/>
    <cellStyle name="60% - 强调文字颜色 6 4" xfId="138"/>
    <cellStyle name="标题 1 2" xfId="139"/>
    <cellStyle name="标题 1 2 2" xfId="140"/>
    <cellStyle name="标题 1 3" xfId="141"/>
    <cellStyle name="标题 1 4" xfId="142"/>
    <cellStyle name="标题 2 2" xfId="143"/>
    <cellStyle name="标题 2 2 2" xfId="144"/>
    <cellStyle name="标题 2 3" xfId="145"/>
    <cellStyle name="标题 2 4" xfId="146"/>
    <cellStyle name="标题 3 2" xfId="147"/>
    <cellStyle name="标题 3 2 2" xfId="148"/>
    <cellStyle name="标题 3 3" xfId="149"/>
    <cellStyle name="标题 3 4" xfId="150"/>
    <cellStyle name="标题 4 2" xfId="151"/>
    <cellStyle name="标题 4 2 2" xfId="152"/>
    <cellStyle name="汇总 2 2" xfId="153"/>
    <cellStyle name="标题 4 3" xfId="154"/>
    <cellStyle name="标题 5" xfId="155"/>
    <cellStyle name="强调文字颜色 1 4" xfId="156"/>
    <cellStyle name="标题 5 2" xfId="157"/>
    <cellStyle name="标题 6" xfId="158"/>
    <cellStyle name="标题 7" xfId="159"/>
    <cellStyle name="差 2" xfId="160"/>
    <cellStyle name="差 2 2" xfId="161"/>
    <cellStyle name="差 3" xfId="162"/>
    <cellStyle name="差 4" xfId="163"/>
    <cellStyle name="常规 2" xfId="164"/>
    <cellStyle name="常规 2 2" xfId="165"/>
    <cellStyle name="好 2" xfId="166"/>
    <cellStyle name="好 2 2" xfId="167"/>
    <cellStyle name="好 3" xfId="168"/>
    <cellStyle name="好 4" xfId="169"/>
    <cellStyle name="汇总 2" xfId="170"/>
    <cellStyle name="汇总 3" xfId="171"/>
    <cellStyle name="汇总 4" xfId="172"/>
    <cellStyle name="检查单元格 2 2" xfId="173"/>
    <cellStyle name="检查单元格 3" xfId="174"/>
    <cellStyle name="检查单元格 4" xfId="175"/>
    <cellStyle name="解释性文本 2" xfId="176"/>
    <cellStyle name="解释性文本 3" xfId="177"/>
    <cellStyle name="解释性文本 4" xfId="178"/>
    <cellStyle name="警告文本 2" xfId="179"/>
    <cellStyle name="警告文本 2 2" xfId="180"/>
    <cellStyle name="警告文本 3" xfId="181"/>
    <cellStyle name="警告文本 4" xfId="182"/>
    <cellStyle name="链接单元格 2" xfId="183"/>
    <cellStyle name="链接单元格 2 2" xfId="184"/>
    <cellStyle name="强调文字颜色 1 2" xfId="185"/>
    <cellStyle name="强调文字颜色 1 2 2" xfId="186"/>
    <cellStyle name="强调文字颜色 1 3" xfId="187"/>
    <cellStyle name="强调文字颜色 2 2" xfId="188"/>
    <cellStyle name="强调文字颜色 2 2 2" xfId="189"/>
    <cellStyle name="强调文字颜色 2 3" xfId="190"/>
    <cellStyle name="强调文字颜色 2 4" xfId="191"/>
    <cellStyle name="强调文字颜色 3 2" xfId="192"/>
    <cellStyle name="强调文字颜色 3 3" xfId="193"/>
    <cellStyle name="强调文字颜色 3 4" xfId="194"/>
    <cellStyle name="强调文字颜色 4 2" xfId="195"/>
    <cellStyle name="强调文字颜色 4 2 2" xfId="196"/>
    <cellStyle name="强调文字颜色 4 3" xfId="197"/>
    <cellStyle name="强调文字颜色 4 4" xfId="198"/>
    <cellStyle name="强调文字颜色 5 2" xfId="199"/>
    <cellStyle name="强调文字颜色 5 2 2" xfId="200"/>
    <cellStyle name="强调文字颜色 5 3" xfId="201"/>
    <cellStyle name="强调文字颜色 5 4" xfId="202"/>
    <cellStyle name="强调文字颜色 6 2" xfId="203"/>
    <cellStyle name="强调文字颜色 6 2 2" xfId="204"/>
    <cellStyle name="强调文字颜色 6 3" xfId="205"/>
    <cellStyle name="强调文字颜色 6 4" xfId="206"/>
    <cellStyle name="适中 3" xfId="207"/>
    <cellStyle name="适中 4" xfId="208"/>
    <cellStyle name="输入 2" xfId="209"/>
    <cellStyle name="输入 2 2" xfId="210"/>
    <cellStyle name="输入 3" xfId="211"/>
    <cellStyle name="输入 4" xfId="212"/>
    <cellStyle name="注释 2" xfId="213"/>
    <cellStyle name="注释 2 2" xfId="214"/>
    <cellStyle name="注释 3" xfId="215"/>
    <cellStyle name="注释 4" xfId="2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workbookViewId="0">
      <selection activeCell="I11" sqref="I11"/>
    </sheetView>
  </sheetViews>
  <sheetFormatPr defaultColWidth="9" defaultRowHeight="14.1"/>
  <cols>
    <col min="1" max="1" width="5.12612612612613" customWidth="1"/>
    <col min="2" max="2" width="9.62162162162162" customWidth="1"/>
    <col min="3" max="3" width="19" customWidth="1"/>
    <col min="4" max="6" width="9.25225225225225" customWidth="1"/>
    <col min="7" max="7" width="8" customWidth="1"/>
    <col min="8" max="8" width="8.25225225225225" customWidth="1"/>
    <col min="9" max="9" width="8.12612612612613" customWidth="1"/>
    <col min="10" max="10" width="7.74774774774775" customWidth="1"/>
    <col min="11" max="11" width="8.62162162162162" customWidth="1"/>
    <col min="12" max="12" width="17.7477477477477" customWidth="1"/>
    <col min="13" max="13" width="7.37837837837838" style="2" customWidth="1"/>
    <col min="14" max="14" width="13.7477477477477" customWidth="1"/>
  </cols>
  <sheetData>
    <row r="1" ht="29.1" customHeight="1" spans="1:12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4" t="s">
        <v>9</v>
      </c>
      <c r="K1" s="25" t="s">
        <v>10</v>
      </c>
      <c r="L1" s="25" t="s">
        <v>11</v>
      </c>
    </row>
    <row r="2" ht="29.1" customHeight="1" spans="1:13">
      <c r="A2" s="3" t="s">
        <v>12</v>
      </c>
      <c r="B2" s="3" t="s">
        <v>13</v>
      </c>
      <c r="C2" s="4" t="s">
        <v>14</v>
      </c>
      <c r="D2" s="6" t="s">
        <v>15</v>
      </c>
      <c r="E2" s="6" t="s">
        <v>16</v>
      </c>
      <c r="F2" s="6" t="s">
        <v>17</v>
      </c>
      <c r="G2" s="7">
        <f t="shared" ref="G2:G13" si="0">F2*0.2</f>
        <v>36.4</v>
      </c>
      <c r="H2" s="8">
        <v>83.6</v>
      </c>
      <c r="I2" s="8">
        <f t="shared" ref="I2:I10" si="1">H2*0.5</f>
        <v>41.8</v>
      </c>
      <c r="J2" s="8">
        <f t="shared" ref="J2:J10" si="2">G2+I2</f>
        <v>78.2</v>
      </c>
      <c r="K2" s="26">
        <v>1</v>
      </c>
      <c r="L2" s="11" t="s">
        <v>18</v>
      </c>
      <c r="M2" s="27"/>
    </row>
    <row r="3" ht="29.1" customHeight="1" spans="1:13">
      <c r="A3" s="3" t="s">
        <v>19</v>
      </c>
      <c r="B3" s="3" t="s">
        <v>20</v>
      </c>
      <c r="C3" s="4" t="s">
        <v>14</v>
      </c>
      <c r="D3" s="6" t="s">
        <v>21</v>
      </c>
      <c r="E3" s="6" t="s">
        <v>22</v>
      </c>
      <c r="F3" s="6" t="s">
        <v>23</v>
      </c>
      <c r="G3" s="7">
        <f t="shared" si="0"/>
        <v>35.4</v>
      </c>
      <c r="H3" s="8">
        <v>82.8</v>
      </c>
      <c r="I3" s="8">
        <f t="shared" si="1"/>
        <v>41.4</v>
      </c>
      <c r="J3" s="8">
        <f t="shared" si="2"/>
        <v>76.8</v>
      </c>
      <c r="K3" s="26">
        <v>2</v>
      </c>
      <c r="L3" s="11" t="s">
        <v>18</v>
      </c>
      <c r="M3" s="27"/>
    </row>
    <row r="4" ht="29.1" customHeight="1" spans="1:13">
      <c r="A4" s="3" t="s">
        <v>24</v>
      </c>
      <c r="B4" s="3" t="s">
        <v>25</v>
      </c>
      <c r="C4" s="4" t="s">
        <v>14</v>
      </c>
      <c r="D4" s="3" t="s">
        <v>26</v>
      </c>
      <c r="E4" s="3" t="s">
        <v>27</v>
      </c>
      <c r="F4" s="3" t="s">
        <v>28</v>
      </c>
      <c r="G4" s="7">
        <f t="shared" si="0"/>
        <v>31.7</v>
      </c>
      <c r="H4" s="8">
        <v>86</v>
      </c>
      <c r="I4" s="8">
        <f t="shared" si="1"/>
        <v>43</v>
      </c>
      <c r="J4" s="8">
        <f t="shared" si="2"/>
        <v>74.7</v>
      </c>
      <c r="K4" s="26">
        <v>3</v>
      </c>
      <c r="L4" s="11" t="s">
        <v>18</v>
      </c>
      <c r="M4" s="27"/>
    </row>
    <row r="5" ht="29.1" customHeight="1" spans="1:13">
      <c r="A5" s="3" t="s">
        <v>29</v>
      </c>
      <c r="B5" s="3" t="s">
        <v>30</v>
      </c>
      <c r="C5" s="4" t="s">
        <v>14</v>
      </c>
      <c r="D5" s="3" t="s">
        <v>31</v>
      </c>
      <c r="E5" s="3" t="s">
        <v>32</v>
      </c>
      <c r="F5" s="3" t="s">
        <v>33</v>
      </c>
      <c r="G5" s="7">
        <f t="shared" si="0"/>
        <v>34.5</v>
      </c>
      <c r="H5" s="8">
        <v>80.2</v>
      </c>
      <c r="I5" s="8">
        <f t="shared" si="1"/>
        <v>40.1</v>
      </c>
      <c r="J5" s="8">
        <f t="shared" si="2"/>
        <v>74.6</v>
      </c>
      <c r="K5" s="26">
        <v>4</v>
      </c>
      <c r="L5" s="11" t="s">
        <v>18</v>
      </c>
      <c r="M5" s="27"/>
    </row>
    <row r="6" ht="29.1" customHeight="1" spans="1:13">
      <c r="A6" s="3" t="s">
        <v>34</v>
      </c>
      <c r="B6" s="3" t="s">
        <v>35</v>
      </c>
      <c r="C6" s="4" t="s">
        <v>14</v>
      </c>
      <c r="D6" s="3" t="s">
        <v>36</v>
      </c>
      <c r="E6" s="3" t="s">
        <v>37</v>
      </c>
      <c r="F6" s="3" t="s">
        <v>38</v>
      </c>
      <c r="G6" s="7">
        <f t="shared" si="0"/>
        <v>32.1</v>
      </c>
      <c r="H6" s="8">
        <v>83.8</v>
      </c>
      <c r="I6" s="8">
        <f t="shared" si="1"/>
        <v>41.9</v>
      </c>
      <c r="J6" s="8">
        <f t="shared" si="2"/>
        <v>74</v>
      </c>
      <c r="K6" s="26">
        <v>5</v>
      </c>
      <c r="L6" s="8"/>
      <c r="M6" s="27"/>
    </row>
    <row r="7" ht="29.1" customHeight="1" spans="1:13">
      <c r="A7" s="3" t="s">
        <v>39</v>
      </c>
      <c r="B7" s="3" t="s">
        <v>40</v>
      </c>
      <c r="C7" s="4" t="s">
        <v>14</v>
      </c>
      <c r="D7" s="3" t="s">
        <v>36</v>
      </c>
      <c r="E7" s="3" t="s">
        <v>41</v>
      </c>
      <c r="F7" s="3" t="s">
        <v>42</v>
      </c>
      <c r="G7" s="7">
        <f t="shared" si="0"/>
        <v>30.5</v>
      </c>
      <c r="H7" s="8">
        <v>84.8</v>
      </c>
      <c r="I7" s="8">
        <f t="shared" si="1"/>
        <v>42.4</v>
      </c>
      <c r="J7" s="8">
        <f t="shared" si="2"/>
        <v>72.9</v>
      </c>
      <c r="K7" s="26">
        <v>6</v>
      </c>
      <c r="L7" s="8"/>
      <c r="M7" s="27"/>
    </row>
    <row r="8" ht="29.1" customHeight="1" spans="1:13">
      <c r="A8" s="3" t="s">
        <v>43</v>
      </c>
      <c r="B8" s="3" t="s">
        <v>44</v>
      </c>
      <c r="C8" s="4" t="s">
        <v>14</v>
      </c>
      <c r="D8" s="3" t="s">
        <v>45</v>
      </c>
      <c r="E8" s="3" t="s">
        <v>46</v>
      </c>
      <c r="F8" s="3" t="s">
        <v>47</v>
      </c>
      <c r="G8" s="7">
        <f t="shared" si="0"/>
        <v>27.9</v>
      </c>
      <c r="H8" s="8">
        <v>82</v>
      </c>
      <c r="I8" s="8">
        <f t="shared" si="1"/>
        <v>41</v>
      </c>
      <c r="J8" s="8">
        <f t="shared" si="2"/>
        <v>68.9</v>
      </c>
      <c r="K8" s="26">
        <v>7</v>
      </c>
      <c r="L8" s="8"/>
      <c r="M8" s="27"/>
    </row>
    <row r="9" s="1" customFormat="1" ht="29.1" customHeight="1" spans="1:13">
      <c r="A9" s="3" t="s">
        <v>48</v>
      </c>
      <c r="B9" s="9" t="s">
        <v>49</v>
      </c>
      <c r="C9" s="10" t="s">
        <v>14</v>
      </c>
      <c r="D9" s="9" t="s">
        <v>50</v>
      </c>
      <c r="E9" s="9" t="s">
        <v>51</v>
      </c>
      <c r="F9" s="9" t="s">
        <v>52</v>
      </c>
      <c r="G9" s="11">
        <f t="shared" si="0"/>
        <v>22.2</v>
      </c>
      <c r="H9" s="8">
        <v>85</v>
      </c>
      <c r="I9" s="8">
        <f t="shared" si="1"/>
        <v>42.5</v>
      </c>
      <c r="J9" s="8">
        <f t="shared" si="2"/>
        <v>64.7</v>
      </c>
      <c r="K9" s="26">
        <v>8</v>
      </c>
      <c r="L9" s="8"/>
      <c r="M9" s="28"/>
    </row>
    <row r="10" ht="29.1" customHeight="1" spans="1:13">
      <c r="A10" s="3" t="s">
        <v>53</v>
      </c>
      <c r="B10" s="3" t="s">
        <v>54</v>
      </c>
      <c r="C10" s="4" t="s">
        <v>14</v>
      </c>
      <c r="D10" s="3" t="s">
        <v>55</v>
      </c>
      <c r="E10" s="3" t="s">
        <v>56</v>
      </c>
      <c r="F10" s="3" t="s">
        <v>57</v>
      </c>
      <c r="G10" s="7">
        <f t="shared" si="0"/>
        <v>23.4</v>
      </c>
      <c r="H10" s="8">
        <v>80</v>
      </c>
      <c r="I10" s="8">
        <f t="shared" si="1"/>
        <v>40</v>
      </c>
      <c r="J10" s="8">
        <f t="shared" si="2"/>
        <v>63.4</v>
      </c>
      <c r="K10" s="26">
        <v>9</v>
      </c>
      <c r="L10" s="8"/>
      <c r="M10" s="27"/>
    </row>
    <row r="11" ht="29.1" customHeight="1" spans="1:13">
      <c r="A11" s="3" t="s">
        <v>58</v>
      </c>
      <c r="B11" s="3" t="s">
        <v>59</v>
      </c>
      <c r="C11" s="4" t="s">
        <v>14</v>
      </c>
      <c r="D11" s="3" t="s">
        <v>60</v>
      </c>
      <c r="E11" s="3" t="s">
        <v>61</v>
      </c>
      <c r="F11" s="3" t="s">
        <v>62</v>
      </c>
      <c r="G11" s="7">
        <f t="shared" si="0"/>
        <v>30.3</v>
      </c>
      <c r="H11" s="8"/>
      <c r="I11" s="8"/>
      <c r="J11" s="11" t="s">
        <v>63</v>
      </c>
      <c r="K11" s="26"/>
      <c r="L11" s="8"/>
      <c r="M11" s="27"/>
    </row>
    <row r="12" ht="29.1" customHeight="1" spans="1:13">
      <c r="A12" s="3" t="s">
        <v>64</v>
      </c>
      <c r="B12" s="3" t="s">
        <v>65</v>
      </c>
      <c r="C12" s="4" t="s">
        <v>14</v>
      </c>
      <c r="D12" s="3" t="s">
        <v>66</v>
      </c>
      <c r="E12" s="3" t="s">
        <v>67</v>
      </c>
      <c r="F12" s="3" t="s">
        <v>68</v>
      </c>
      <c r="G12" s="7">
        <f t="shared" si="0"/>
        <v>25</v>
      </c>
      <c r="H12" s="8"/>
      <c r="I12" s="8"/>
      <c r="J12" s="11" t="s">
        <v>63</v>
      </c>
      <c r="K12" s="26"/>
      <c r="L12" s="8"/>
      <c r="M12" s="27"/>
    </row>
    <row r="13" ht="29.1" customHeight="1" spans="1:13">
      <c r="A13" s="3" t="s">
        <v>69</v>
      </c>
      <c r="B13" s="3" t="s">
        <v>70</v>
      </c>
      <c r="C13" s="4" t="s">
        <v>14</v>
      </c>
      <c r="D13" s="3" t="s">
        <v>71</v>
      </c>
      <c r="E13" s="3" t="s">
        <v>72</v>
      </c>
      <c r="F13" s="3" t="s">
        <v>73</v>
      </c>
      <c r="G13" s="7">
        <f t="shared" si="0"/>
        <v>13.8</v>
      </c>
      <c r="H13" s="8"/>
      <c r="I13" s="8"/>
      <c r="J13" s="11" t="s">
        <v>63</v>
      </c>
      <c r="K13" s="26"/>
      <c r="L13" s="8"/>
      <c r="M13" s="27"/>
    </row>
    <row r="14" ht="29.1" customHeight="1" spans="1:13">
      <c r="A14" s="3"/>
      <c r="B14" s="3"/>
      <c r="C14" s="4"/>
      <c r="D14" s="3"/>
      <c r="E14" s="3"/>
      <c r="F14" s="3"/>
      <c r="G14" s="7"/>
      <c r="H14" s="8"/>
      <c r="I14" s="8"/>
      <c r="J14" s="8"/>
      <c r="K14" s="8"/>
      <c r="L14" s="8"/>
      <c r="M14" s="27"/>
    </row>
    <row r="15" ht="29.1" customHeight="1" spans="1:13">
      <c r="A15" s="3" t="s">
        <v>0</v>
      </c>
      <c r="B15" s="4" t="s">
        <v>1</v>
      </c>
      <c r="C15" s="3" t="s">
        <v>2</v>
      </c>
      <c r="D15" s="3" t="s">
        <v>3</v>
      </c>
      <c r="E15" s="3" t="s">
        <v>4</v>
      </c>
      <c r="F15" s="5" t="s">
        <v>5</v>
      </c>
      <c r="G15" s="12" t="s">
        <v>6</v>
      </c>
      <c r="H15" s="5" t="s">
        <v>7</v>
      </c>
      <c r="I15" s="12" t="s">
        <v>8</v>
      </c>
      <c r="J15" s="12" t="s">
        <v>9</v>
      </c>
      <c r="K15" s="29" t="s">
        <v>10</v>
      </c>
      <c r="L15" s="29" t="s">
        <v>11</v>
      </c>
      <c r="M15" s="27"/>
    </row>
    <row r="16" ht="29.1" customHeight="1" spans="1:13">
      <c r="A16" s="3" t="s">
        <v>12</v>
      </c>
      <c r="B16" s="3" t="s">
        <v>74</v>
      </c>
      <c r="C16" s="4" t="s">
        <v>75</v>
      </c>
      <c r="D16" s="3" t="s">
        <v>76</v>
      </c>
      <c r="E16" s="3" t="s">
        <v>77</v>
      </c>
      <c r="F16" s="3" t="s">
        <v>78</v>
      </c>
      <c r="G16" s="7">
        <f t="shared" ref="G16:G21" si="3">F16*0.2</f>
        <v>36.5</v>
      </c>
      <c r="H16" s="8">
        <v>83</v>
      </c>
      <c r="I16" s="8">
        <f t="shared" ref="I16:I21" si="4">H16*0.5</f>
        <v>41.5</v>
      </c>
      <c r="J16" s="8">
        <f t="shared" ref="J16:J21" si="5">G16+I16</f>
        <v>78</v>
      </c>
      <c r="K16" s="9">
        <v>1</v>
      </c>
      <c r="L16" s="11" t="s">
        <v>79</v>
      </c>
      <c r="M16" s="27"/>
    </row>
    <row r="17" ht="29.1" customHeight="1" spans="1:13">
      <c r="A17" s="3" t="s">
        <v>19</v>
      </c>
      <c r="B17" s="3" t="s">
        <v>80</v>
      </c>
      <c r="C17" s="4" t="s">
        <v>75</v>
      </c>
      <c r="D17" s="3" t="s">
        <v>81</v>
      </c>
      <c r="E17" s="3" t="s">
        <v>82</v>
      </c>
      <c r="F17" s="3" t="s">
        <v>17</v>
      </c>
      <c r="G17" s="7">
        <f t="shared" si="3"/>
        <v>36.4</v>
      </c>
      <c r="H17" s="8">
        <v>81.4</v>
      </c>
      <c r="I17" s="8">
        <f t="shared" si="4"/>
        <v>40.7</v>
      </c>
      <c r="J17" s="8">
        <f t="shared" si="5"/>
        <v>77.1</v>
      </c>
      <c r="K17" s="9">
        <v>2</v>
      </c>
      <c r="L17" s="11" t="s">
        <v>18</v>
      </c>
      <c r="M17" s="27"/>
    </row>
    <row r="18" ht="29.1" customHeight="1" spans="1:13">
      <c r="A18" s="3" t="s">
        <v>24</v>
      </c>
      <c r="B18" s="3" t="s">
        <v>83</v>
      </c>
      <c r="C18" s="4" t="s">
        <v>75</v>
      </c>
      <c r="D18" s="3" t="s">
        <v>84</v>
      </c>
      <c r="E18" s="3" t="s">
        <v>85</v>
      </c>
      <c r="F18" s="3" t="s">
        <v>86</v>
      </c>
      <c r="G18" s="7">
        <f t="shared" si="3"/>
        <v>31.6</v>
      </c>
      <c r="H18" s="8">
        <v>86.4</v>
      </c>
      <c r="I18" s="8">
        <f t="shared" si="4"/>
        <v>43.2</v>
      </c>
      <c r="J18" s="8">
        <f t="shared" si="5"/>
        <v>74.8</v>
      </c>
      <c r="K18" s="9">
        <v>3</v>
      </c>
      <c r="L18" s="11" t="s">
        <v>18</v>
      </c>
      <c r="M18" s="27"/>
    </row>
    <row r="19" ht="29.1" customHeight="1" spans="1:13">
      <c r="A19" s="3" t="s">
        <v>29</v>
      </c>
      <c r="B19" s="3" t="s">
        <v>87</v>
      </c>
      <c r="C19" s="4" t="s">
        <v>75</v>
      </c>
      <c r="D19" s="3" t="s">
        <v>36</v>
      </c>
      <c r="E19" s="3" t="s">
        <v>88</v>
      </c>
      <c r="F19" s="3" t="s">
        <v>89</v>
      </c>
      <c r="G19" s="7">
        <f t="shared" si="3"/>
        <v>31.3</v>
      </c>
      <c r="H19" s="8">
        <v>83.2</v>
      </c>
      <c r="I19" s="8">
        <f t="shared" si="4"/>
        <v>41.6</v>
      </c>
      <c r="J19" s="8">
        <f t="shared" si="5"/>
        <v>72.9</v>
      </c>
      <c r="K19" s="9">
        <v>4</v>
      </c>
      <c r="L19" s="8"/>
      <c r="M19" s="27"/>
    </row>
    <row r="20" ht="29.1" customHeight="1" spans="1:13">
      <c r="A20" s="3" t="s">
        <v>34</v>
      </c>
      <c r="B20" s="3" t="s">
        <v>90</v>
      </c>
      <c r="C20" s="4" t="s">
        <v>75</v>
      </c>
      <c r="D20" s="3" t="s">
        <v>91</v>
      </c>
      <c r="E20" s="3" t="s">
        <v>61</v>
      </c>
      <c r="F20" s="3" t="s">
        <v>92</v>
      </c>
      <c r="G20" s="7">
        <f t="shared" si="3"/>
        <v>29.9</v>
      </c>
      <c r="H20" s="8">
        <v>79.4</v>
      </c>
      <c r="I20" s="8">
        <f t="shared" si="4"/>
        <v>39.7</v>
      </c>
      <c r="J20" s="8">
        <f t="shared" si="5"/>
        <v>69.6</v>
      </c>
      <c r="K20" s="9">
        <v>5</v>
      </c>
      <c r="L20" s="8"/>
      <c r="M20" s="27"/>
    </row>
    <row r="21" ht="29.1" customHeight="1" spans="1:13">
      <c r="A21" s="3" t="s">
        <v>39</v>
      </c>
      <c r="B21" s="3" t="s">
        <v>93</v>
      </c>
      <c r="C21" s="4" t="s">
        <v>75</v>
      </c>
      <c r="D21" s="3" t="s">
        <v>94</v>
      </c>
      <c r="E21" s="3" t="s">
        <v>95</v>
      </c>
      <c r="F21" s="3" t="s">
        <v>96</v>
      </c>
      <c r="G21" s="7">
        <f t="shared" si="3"/>
        <v>26.3</v>
      </c>
      <c r="H21" s="8">
        <v>82.4</v>
      </c>
      <c r="I21" s="8">
        <f t="shared" si="4"/>
        <v>41.2</v>
      </c>
      <c r="J21" s="8">
        <f t="shared" si="5"/>
        <v>67.5</v>
      </c>
      <c r="K21" s="9">
        <v>6</v>
      </c>
      <c r="L21" s="8"/>
      <c r="M21" s="27"/>
    </row>
    <row r="22" ht="29.1" customHeight="1" spans="1:13">
      <c r="A22" s="3"/>
      <c r="B22" s="3"/>
      <c r="C22" s="3"/>
      <c r="D22" s="3"/>
      <c r="E22" s="3"/>
      <c r="F22" s="3"/>
      <c r="G22" s="7"/>
      <c r="H22" s="8"/>
      <c r="I22" s="8"/>
      <c r="J22" s="8"/>
      <c r="K22" s="8"/>
      <c r="L22" s="8"/>
      <c r="M22" s="27"/>
    </row>
    <row r="23" ht="29.1" customHeight="1" spans="1:13">
      <c r="A23" s="3" t="s">
        <v>0</v>
      </c>
      <c r="B23" s="4" t="s">
        <v>1</v>
      </c>
      <c r="C23" s="3" t="s">
        <v>2</v>
      </c>
      <c r="D23" s="3" t="s">
        <v>3</v>
      </c>
      <c r="E23" s="3" t="s">
        <v>4</v>
      </c>
      <c r="F23" s="5" t="s">
        <v>5</v>
      </c>
      <c r="G23" s="12" t="s">
        <v>6</v>
      </c>
      <c r="H23" s="5" t="s">
        <v>7</v>
      </c>
      <c r="I23" s="12" t="s">
        <v>8</v>
      </c>
      <c r="J23" s="12" t="s">
        <v>9</v>
      </c>
      <c r="K23" s="29" t="s">
        <v>10</v>
      </c>
      <c r="L23" s="29" t="s">
        <v>11</v>
      </c>
      <c r="M23" s="27"/>
    </row>
    <row r="24" ht="29.1" customHeight="1" spans="1:13">
      <c r="A24" s="3" t="s">
        <v>12</v>
      </c>
      <c r="B24" s="3" t="s">
        <v>97</v>
      </c>
      <c r="C24" s="4" t="s">
        <v>98</v>
      </c>
      <c r="D24" s="3" t="s">
        <v>99</v>
      </c>
      <c r="E24" s="3" t="s">
        <v>100</v>
      </c>
      <c r="F24" s="3" t="s">
        <v>101</v>
      </c>
      <c r="G24" s="7">
        <f t="shared" ref="G24:G29" si="6">F24*0.2</f>
        <v>33.6</v>
      </c>
      <c r="H24" s="8">
        <v>83.2</v>
      </c>
      <c r="I24" s="8">
        <f t="shared" ref="I24:I27" si="7">H24*0.5</f>
        <v>41.6</v>
      </c>
      <c r="J24" s="8">
        <f t="shared" ref="J24:J27" si="8">G24+I24</f>
        <v>75.2</v>
      </c>
      <c r="K24" s="9">
        <v>1</v>
      </c>
      <c r="L24" s="11" t="s">
        <v>79</v>
      </c>
      <c r="M24" s="27"/>
    </row>
    <row r="25" ht="29.1" customHeight="1" spans="1:13">
      <c r="A25" s="3" t="s">
        <v>19</v>
      </c>
      <c r="B25" s="3" t="s">
        <v>102</v>
      </c>
      <c r="C25" s="4" t="s">
        <v>98</v>
      </c>
      <c r="D25" s="3" t="s">
        <v>103</v>
      </c>
      <c r="E25" s="3" t="s">
        <v>95</v>
      </c>
      <c r="F25" s="3" t="s">
        <v>104</v>
      </c>
      <c r="G25" s="7">
        <f t="shared" si="6"/>
        <v>32.5</v>
      </c>
      <c r="H25" s="8">
        <v>82.2</v>
      </c>
      <c r="I25" s="8">
        <f t="shared" si="7"/>
        <v>41.1</v>
      </c>
      <c r="J25" s="8">
        <f t="shared" si="8"/>
        <v>73.6</v>
      </c>
      <c r="K25" s="9">
        <v>2</v>
      </c>
      <c r="L25" s="11" t="s">
        <v>79</v>
      </c>
      <c r="M25" s="27"/>
    </row>
    <row r="26" ht="29.1" customHeight="1" spans="1:13">
      <c r="A26" s="3" t="s">
        <v>24</v>
      </c>
      <c r="B26" s="3" t="s">
        <v>105</v>
      </c>
      <c r="C26" s="4" t="s">
        <v>98</v>
      </c>
      <c r="D26" s="3" t="s">
        <v>72</v>
      </c>
      <c r="E26" s="3" t="s">
        <v>106</v>
      </c>
      <c r="F26" s="3" t="s">
        <v>107</v>
      </c>
      <c r="G26" s="7">
        <f t="shared" si="6"/>
        <v>28</v>
      </c>
      <c r="H26" s="8">
        <v>82</v>
      </c>
      <c r="I26" s="8">
        <f t="shared" si="7"/>
        <v>41</v>
      </c>
      <c r="J26" s="8">
        <f t="shared" si="8"/>
        <v>69</v>
      </c>
      <c r="K26" s="9">
        <v>3</v>
      </c>
      <c r="L26" s="11" t="s">
        <v>18</v>
      </c>
      <c r="M26" s="27"/>
    </row>
    <row r="27" ht="29.1" customHeight="1" spans="1:13">
      <c r="A27" s="3" t="s">
        <v>29</v>
      </c>
      <c r="B27" s="3" t="s">
        <v>108</v>
      </c>
      <c r="C27" s="4" t="s">
        <v>98</v>
      </c>
      <c r="D27" s="3" t="s">
        <v>109</v>
      </c>
      <c r="E27" s="3" t="s">
        <v>110</v>
      </c>
      <c r="F27" s="3" t="s">
        <v>111</v>
      </c>
      <c r="G27" s="7">
        <f t="shared" si="6"/>
        <v>25.9</v>
      </c>
      <c r="H27" s="8">
        <v>83</v>
      </c>
      <c r="I27" s="8">
        <f t="shared" si="7"/>
        <v>41.5</v>
      </c>
      <c r="J27" s="8">
        <f t="shared" si="8"/>
        <v>67.4</v>
      </c>
      <c r="K27" s="9">
        <v>4</v>
      </c>
      <c r="L27" s="11" t="s">
        <v>18</v>
      </c>
      <c r="M27" s="27"/>
    </row>
    <row r="28" ht="29.1" customHeight="1" spans="1:13">
      <c r="A28" s="3" t="s">
        <v>34</v>
      </c>
      <c r="B28" s="3" t="s">
        <v>112</v>
      </c>
      <c r="C28" s="4" t="s">
        <v>98</v>
      </c>
      <c r="D28" s="3" t="s">
        <v>113</v>
      </c>
      <c r="E28" s="3" t="s">
        <v>114</v>
      </c>
      <c r="F28" s="3" t="s">
        <v>115</v>
      </c>
      <c r="G28" s="7">
        <f t="shared" si="6"/>
        <v>28.8</v>
      </c>
      <c r="H28" s="8"/>
      <c r="I28" s="8"/>
      <c r="J28" s="11" t="s">
        <v>63</v>
      </c>
      <c r="K28" s="9"/>
      <c r="L28" s="8"/>
      <c r="M28" s="27"/>
    </row>
    <row r="29" ht="29.1" customHeight="1" spans="1:13">
      <c r="A29" s="3" t="s">
        <v>39</v>
      </c>
      <c r="B29" s="3" t="s">
        <v>116</v>
      </c>
      <c r="C29" s="4" t="s">
        <v>98</v>
      </c>
      <c r="D29" s="3" t="s">
        <v>55</v>
      </c>
      <c r="E29" s="3" t="s">
        <v>117</v>
      </c>
      <c r="F29" s="3" t="s">
        <v>118</v>
      </c>
      <c r="G29" s="7">
        <f t="shared" si="6"/>
        <v>26.6</v>
      </c>
      <c r="H29" s="8"/>
      <c r="I29" s="8"/>
      <c r="J29" s="11" t="s">
        <v>63</v>
      </c>
      <c r="K29" s="9"/>
      <c r="L29" s="8"/>
      <c r="M29" s="27"/>
    </row>
    <row r="30" ht="29.1" customHeight="1" spans="1:13">
      <c r="A30" s="3"/>
      <c r="B30" s="3"/>
      <c r="C30" s="4"/>
      <c r="D30" s="3"/>
      <c r="E30" s="3"/>
      <c r="F30" s="3"/>
      <c r="G30" s="7"/>
      <c r="H30" s="8"/>
      <c r="I30" s="8"/>
      <c r="J30" s="8"/>
      <c r="K30" s="8"/>
      <c r="L30" s="8"/>
      <c r="M30" s="27"/>
    </row>
    <row r="31" ht="29.1" customHeight="1" spans="1:13">
      <c r="A31" s="3" t="s">
        <v>0</v>
      </c>
      <c r="B31" s="4" t="s">
        <v>1</v>
      </c>
      <c r="C31" s="3" t="s">
        <v>2</v>
      </c>
      <c r="D31" s="3" t="s">
        <v>3</v>
      </c>
      <c r="E31" s="3" t="s">
        <v>4</v>
      </c>
      <c r="F31" s="5" t="s">
        <v>5</v>
      </c>
      <c r="G31" s="12" t="s">
        <v>6</v>
      </c>
      <c r="H31" s="5" t="s">
        <v>7</v>
      </c>
      <c r="I31" s="12" t="s">
        <v>8</v>
      </c>
      <c r="J31" s="12" t="s">
        <v>9</v>
      </c>
      <c r="K31" s="29" t="s">
        <v>10</v>
      </c>
      <c r="L31" s="29" t="s">
        <v>11</v>
      </c>
      <c r="M31" s="27"/>
    </row>
    <row r="32" ht="29.1" customHeight="1" spans="1:13">
      <c r="A32" s="3" t="s">
        <v>12</v>
      </c>
      <c r="B32" s="3" t="s">
        <v>119</v>
      </c>
      <c r="C32" s="4" t="s">
        <v>120</v>
      </c>
      <c r="D32" s="3" t="s">
        <v>27</v>
      </c>
      <c r="E32" s="3" t="s">
        <v>121</v>
      </c>
      <c r="F32" s="3" t="s">
        <v>122</v>
      </c>
      <c r="G32" s="7">
        <f t="shared" ref="G32:G46" si="9">F32*0.2</f>
        <v>38.5</v>
      </c>
      <c r="H32" s="8">
        <v>87</v>
      </c>
      <c r="I32" s="8">
        <f t="shared" ref="I32:I46" si="10">H32*0.5</f>
        <v>43.5</v>
      </c>
      <c r="J32" s="8">
        <f t="shared" ref="J32:J46" si="11">G32+I32</f>
        <v>82</v>
      </c>
      <c r="K32" s="9">
        <v>1</v>
      </c>
      <c r="L32" s="11" t="s">
        <v>18</v>
      </c>
      <c r="M32" s="27"/>
    </row>
    <row r="33" ht="29.1" customHeight="1" spans="1:13">
      <c r="A33" s="3" t="s">
        <v>19</v>
      </c>
      <c r="B33" s="3" t="s">
        <v>123</v>
      </c>
      <c r="C33" s="4" t="s">
        <v>120</v>
      </c>
      <c r="D33" s="3" t="s">
        <v>124</v>
      </c>
      <c r="E33" s="3" t="s">
        <v>41</v>
      </c>
      <c r="F33" s="3" t="s">
        <v>125</v>
      </c>
      <c r="G33" s="7">
        <f t="shared" si="9"/>
        <v>37.5</v>
      </c>
      <c r="H33" s="8">
        <v>85.4</v>
      </c>
      <c r="I33" s="8">
        <f t="shared" si="10"/>
        <v>42.7</v>
      </c>
      <c r="J33" s="8">
        <f t="shared" si="11"/>
        <v>80.2</v>
      </c>
      <c r="K33" s="9">
        <v>2</v>
      </c>
      <c r="L33" s="11" t="s">
        <v>18</v>
      </c>
      <c r="M33" s="27"/>
    </row>
    <row r="34" ht="29.1" customHeight="1" spans="1:13">
      <c r="A34" s="3" t="s">
        <v>24</v>
      </c>
      <c r="B34" s="3" t="s">
        <v>126</v>
      </c>
      <c r="C34" s="4" t="s">
        <v>120</v>
      </c>
      <c r="D34" s="3" t="s">
        <v>103</v>
      </c>
      <c r="E34" s="3" t="s">
        <v>22</v>
      </c>
      <c r="F34" s="3" t="s">
        <v>127</v>
      </c>
      <c r="G34" s="7">
        <f t="shared" si="9"/>
        <v>38.4</v>
      </c>
      <c r="H34" s="8">
        <v>82.8</v>
      </c>
      <c r="I34" s="8">
        <f t="shared" si="10"/>
        <v>41.4</v>
      </c>
      <c r="J34" s="8">
        <f t="shared" si="11"/>
        <v>79.8</v>
      </c>
      <c r="K34" s="9">
        <v>3</v>
      </c>
      <c r="L34" s="11" t="s">
        <v>18</v>
      </c>
      <c r="M34" s="27"/>
    </row>
    <row r="35" ht="29.1" customHeight="1" spans="1:13">
      <c r="A35" s="3" t="s">
        <v>29</v>
      </c>
      <c r="B35" s="3" t="s">
        <v>128</v>
      </c>
      <c r="C35" s="4" t="s">
        <v>120</v>
      </c>
      <c r="D35" s="3" t="s">
        <v>129</v>
      </c>
      <c r="E35" s="3" t="s">
        <v>130</v>
      </c>
      <c r="F35" s="3" t="s">
        <v>131</v>
      </c>
      <c r="G35" s="7">
        <f t="shared" si="9"/>
        <v>36.9</v>
      </c>
      <c r="H35" s="8">
        <v>85.2</v>
      </c>
      <c r="I35" s="8">
        <f t="shared" si="10"/>
        <v>42.6</v>
      </c>
      <c r="J35" s="8">
        <f t="shared" si="11"/>
        <v>79.5</v>
      </c>
      <c r="K35" s="9">
        <v>4</v>
      </c>
      <c r="L35" s="11" t="s">
        <v>18</v>
      </c>
      <c r="M35" s="27"/>
    </row>
    <row r="36" ht="29.1" customHeight="1" spans="1:13">
      <c r="A36" s="3" t="s">
        <v>34</v>
      </c>
      <c r="B36" s="3" t="s">
        <v>132</v>
      </c>
      <c r="C36" s="4" t="s">
        <v>120</v>
      </c>
      <c r="D36" s="3" t="s">
        <v>133</v>
      </c>
      <c r="E36" s="3" t="s">
        <v>88</v>
      </c>
      <c r="F36" s="3" t="s">
        <v>134</v>
      </c>
      <c r="G36" s="7">
        <f t="shared" si="9"/>
        <v>35.6</v>
      </c>
      <c r="H36" s="8">
        <v>84.6</v>
      </c>
      <c r="I36" s="8">
        <f t="shared" si="10"/>
        <v>42.3</v>
      </c>
      <c r="J36" s="8">
        <f t="shared" si="11"/>
        <v>77.9</v>
      </c>
      <c r="K36" s="9">
        <v>5</v>
      </c>
      <c r="L36" s="11" t="s">
        <v>18</v>
      </c>
      <c r="M36" s="27"/>
    </row>
    <row r="37" ht="29.1" customHeight="1" spans="1:13">
      <c r="A37" s="3" t="s">
        <v>39</v>
      </c>
      <c r="B37" s="3" t="s">
        <v>135</v>
      </c>
      <c r="C37" s="4" t="s">
        <v>120</v>
      </c>
      <c r="D37" s="3" t="s">
        <v>136</v>
      </c>
      <c r="E37" s="3" t="s">
        <v>41</v>
      </c>
      <c r="F37" s="3" t="s">
        <v>137</v>
      </c>
      <c r="G37" s="7">
        <f t="shared" si="9"/>
        <v>34.7</v>
      </c>
      <c r="H37" s="8">
        <v>85.2</v>
      </c>
      <c r="I37" s="8">
        <f t="shared" si="10"/>
        <v>42.6</v>
      </c>
      <c r="J37" s="8">
        <f t="shared" si="11"/>
        <v>77.3</v>
      </c>
      <c r="K37" s="9">
        <v>6</v>
      </c>
      <c r="L37" s="8"/>
      <c r="M37" s="27"/>
    </row>
    <row r="38" ht="29.1" customHeight="1" spans="1:13">
      <c r="A38" s="3" t="s">
        <v>43</v>
      </c>
      <c r="B38" s="3" t="s">
        <v>138</v>
      </c>
      <c r="C38" s="4" t="s">
        <v>120</v>
      </c>
      <c r="D38" s="3" t="s">
        <v>139</v>
      </c>
      <c r="E38" s="3" t="s">
        <v>140</v>
      </c>
      <c r="F38" s="3" t="s">
        <v>141</v>
      </c>
      <c r="G38" s="7">
        <f t="shared" si="9"/>
        <v>34.9</v>
      </c>
      <c r="H38" s="8">
        <v>84.4</v>
      </c>
      <c r="I38" s="8">
        <f t="shared" si="10"/>
        <v>42.2</v>
      </c>
      <c r="J38" s="8">
        <f t="shared" si="11"/>
        <v>77.1</v>
      </c>
      <c r="K38" s="9">
        <v>7</v>
      </c>
      <c r="L38" s="8"/>
      <c r="M38" s="27"/>
    </row>
    <row r="39" ht="29.1" customHeight="1" spans="1:13">
      <c r="A39" s="3" t="s">
        <v>48</v>
      </c>
      <c r="B39" s="3" t="s">
        <v>142</v>
      </c>
      <c r="C39" s="4" t="s">
        <v>120</v>
      </c>
      <c r="D39" s="3" t="s">
        <v>143</v>
      </c>
      <c r="E39" s="3" t="s">
        <v>32</v>
      </c>
      <c r="F39" s="3" t="s">
        <v>144</v>
      </c>
      <c r="G39" s="7">
        <f t="shared" si="9"/>
        <v>35.7</v>
      </c>
      <c r="H39" s="8">
        <v>81.6</v>
      </c>
      <c r="I39" s="8">
        <f t="shared" si="10"/>
        <v>40.8</v>
      </c>
      <c r="J39" s="8">
        <f t="shared" si="11"/>
        <v>76.5</v>
      </c>
      <c r="K39" s="9">
        <v>8</v>
      </c>
      <c r="L39" s="8"/>
      <c r="M39" s="27"/>
    </row>
    <row r="40" ht="29.1" customHeight="1" spans="1:13">
      <c r="A40" s="3" t="s">
        <v>53</v>
      </c>
      <c r="B40" s="3" t="s">
        <v>145</v>
      </c>
      <c r="C40" s="4" t="s">
        <v>120</v>
      </c>
      <c r="D40" s="3" t="s">
        <v>146</v>
      </c>
      <c r="E40" s="3" t="s">
        <v>147</v>
      </c>
      <c r="F40" s="3" t="s">
        <v>148</v>
      </c>
      <c r="G40" s="7">
        <f t="shared" si="9"/>
        <v>35</v>
      </c>
      <c r="H40" s="8">
        <v>82.8</v>
      </c>
      <c r="I40" s="8">
        <f t="shared" si="10"/>
        <v>41.4</v>
      </c>
      <c r="J40" s="8">
        <f t="shared" si="11"/>
        <v>76.4</v>
      </c>
      <c r="K40" s="9">
        <v>9</v>
      </c>
      <c r="L40" s="8"/>
      <c r="M40" s="27"/>
    </row>
    <row r="41" ht="29.1" customHeight="1" spans="1:13">
      <c r="A41" s="3" t="s">
        <v>58</v>
      </c>
      <c r="B41" s="3" t="s">
        <v>149</v>
      </c>
      <c r="C41" s="4" t="s">
        <v>120</v>
      </c>
      <c r="D41" s="3" t="s">
        <v>146</v>
      </c>
      <c r="E41" s="3" t="s">
        <v>150</v>
      </c>
      <c r="F41" s="3" t="s">
        <v>151</v>
      </c>
      <c r="G41" s="7">
        <f t="shared" si="9"/>
        <v>32.7</v>
      </c>
      <c r="H41" s="8">
        <v>86.8</v>
      </c>
      <c r="I41" s="8">
        <f t="shared" si="10"/>
        <v>43.4</v>
      </c>
      <c r="J41" s="8">
        <f t="shared" si="11"/>
        <v>76.1</v>
      </c>
      <c r="K41" s="9">
        <v>10</v>
      </c>
      <c r="L41" s="8"/>
      <c r="M41" s="27"/>
    </row>
    <row r="42" ht="29.1" customHeight="1" spans="1:13">
      <c r="A42" s="3" t="s">
        <v>64</v>
      </c>
      <c r="B42" s="3" t="s">
        <v>152</v>
      </c>
      <c r="C42" s="4" t="s">
        <v>120</v>
      </c>
      <c r="D42" s="3" t="s">
        <v>153</v>
      </c>
      <c r="E42" s="3" t="s">
        <v>154</v>
      </c>
      <c r="F42" s="3" t="s">
        <v>137</v>
      </c>
      <c r="G42" s="7">
        <f t="shared" si="9"/>
        <v>34.7</v>
      </c>
      <c r="H42" s="8">
        <v>81.8</v>
      </c>
      <c r="I42" s="8">
        <f t="shared" si="10"/>
        <v>40.9</v>
      </c>
      <c r="J42" s="8">
        <f t="shared" si="11"/>
        <v>75.6</v>
      </c>
      <c r="K42" s="9">
        <v>11</v>
      </c>
      <c r="L42" s="8"/>
      <c r="M42" s="27"/>
    </row>
    <row r="43" ht="29.1" customHeight="1" spans="1:13">
      <c r="A43" s="3" t="s">
        <v>69</v>
      </c>
      <c r="B43" s="3" t="s">
        <v>155</v>
      </c>
      <c r="C43" s="4" t="s">
        <v>120</v>
      </c>
      <c r="D43" s="3" t="s">
        <v>156</v>
      </c>
      <c r="E43" s="3" t="s">
        <v>121</v>
      </c>
      <c r="F43" s="3" t="s">
        <v>157</v>
      </c>
      <c r="G43" s="7">
        <f t="shared" si="9"/>
        <v>33.3</v>
      </c>
      <c r="H43" s="8">
        <v>83.4</v>
      </c>
      <c r="I43" s="8">
        <f t="shared" si="10"/>
        <v>41.7</v>
      </c>
      <c r="J43" s="8">
        <f t="shared" si="11"/>
        <v>75</v>
      </c>
      <c r="K43" s="9">
        <v>12</v>
      </c>
      <c r="L43" s="8"/>
      <c r="M43" s="27"/>
    </row>
    <row r="44" ht="29.1" customHeight="1" spans="1:13">
      <c r="A44" s="3" t="s">
        <v>158</v>
      </c>
      <c r="B44" s="3" t="s">
        <v>159</v>
      </c>
      <c r="C44" s="4" t="s">
        <v>120</v>
      </c>
      <c r="D44" s="3" t="s">
        <v>160</v>
      </c>
      <c r="E44" s="3" t="s">
        <v>161</v>
      </c>
      <c r="F44" s="3" t="s">
        <v>101</v>
      </c>
      <c r="G44" s="7">
        <f t="shared" si="9"/>
        <v>33.6</v>
      </c>
      <c r="H44" s="8">
        <v>82.6</v>
      </c>
      <c r="I44" s="8">
        <f t="shared" si="10"/>
        <v>41.3</v>
      </c>
      <c r="J44" s="8">
        <f t="shared" si="11"/>
        <v>74.9</v>
      </c>
      <c r="K44" s="9">
        <v>13</v>
      </c>
      <c r="L44" s="8"/>
      <c r="M44" s="27"/>
    </row>
    <row r="45" ht="29.1" customHeight="1" spans="1:13">
      <c r="A45" s="3" t="s">
        <v>162</v>
      </c>
      <c r="B45" s="3" t="s">
        <v>163</v>
      </c>
      <c r="C45" s="4" t="s">
        <v>120</v>
      </c>
      <c r="D45" s="3" t="s">
        <v>164</v>
      </c>
      <c r="E45" s="3" t="s">
        <v>32</v>
      </c>
      <c r="F45" s="3" t="s">
        <v>165</v>
      </c>
      <c r="G45" s="7">
        <f t="shared" si="9"/>
        <v>32.2</v>
      </c>
      <c r="H45" s="8">
        <v>82.8</v>
      </c>
      <c r="I45" s="8">
        <f t="shared" si="10"/>
        <v>41.4</v>
      </c>
      <c r="J45" s="8">
        <f t="shared" si="11"/>
        <v>73.6</v>
      </c>
      <c r="K45" s="9">
        <v>14</v>
      </c>
      <c r="L45" s="8"/>
      <c r="M45" s="27"/>
    </row>
    <row r="46" ht="29.1" customHeight="1" spans="1:13">
      <c r="A46" s="3" t="s">
        <v>166</v>
      </c>
      <c r="B46" s="3" t="s">
        <v>167</v>
      </c>
      <c r="C46" s="4" t="s">
        <v>120</v>
      </c>
      <c r="D46" s="3" t="s">
        <v>168</v>
      </c>
      <c r="E46" s="3" t="s">
        <v>150</v>
      </c>
      <c r="F46" s="3" t="s">
        <v>169</v>
      </c>
      <c r="G46" s="7">
        <f t="shared" si="9"/>
        <v>31.8</v>
      </c>
      <c r="H46" s="8">
        <v>82.4</v>
      </c>
      <c r="I46" s="8">
        <f t="shared" si="10"/>
        <v>41.2</v>
      </c>
      <c r="J46" s="8">
        <f t="shared" si="11"/>
        <v>73</v>
      </c>
      <c r="K46" s="9">
        <v>15</v>
      </c>
      <c r="L46" s="8"/>
      <c r="M46" s="27"/>
    </row>
    <row r="47" ht="29.1" customHeight="1" spans="1:13">
      <c r="A47" s="3"/>
      <c r="B47" s="3"/>
      <c r="C47" s="4"/>
      <c r="D47" s="3"/>
      <c r="E47" s="3"/>
      <c r="F47" s="3"/>
      <c r="G47" s="7"/>
      <c r="H47" s="8"/>
      <c r="I47" s="8"/>
      <c r="J47" s="8"/>
      <c r="K47" s="11"/>
      <c r="L47" s="8"/>
      <c r="M47" s="27"/>
    </row>
    <row r="48" ht="29.1" customHeight="1" spans="1:13">
      <c r="A48" s="3" t="s">
        <v>0</v>
      </c>
      <c r="B48" s="4" t="s">
        <v>1</v>
      </c>
      <c r="C48" s="3" t="s">
        <v>2</v>
      </c>
      <c r="D48" s="3" t="s">
        <v>3</v>
      </c>
      <c r="E48" s="3" t="s">
        <v>4</v>
      </c>
      <c r="F48" s="5" t="s">
        <v>5</v>
      </c>
      <c r="G48" s="12" t="s">
        <v>6</v>
      </c>
      <c r="H48" s="5" t="s">
        <v>7</v>
      </c>
      <c r="I48" s="12" t="s">
        <v>8</v>
      </c>
      <c r="J48" s="12" t="s">
        <v>9</v>
      </c>
      <c r="K48" s="29" t="s">
        <v>10</v>
      </c>
      <c r="L48" s="29" t="s">
        <v>11</v>
      </c>
      <c r="M48" s="27"/>
    </row>
    <row r="49" ht="29.1" customHeight="1" spans="1:13">
      <c r="A49" s="3" t="s">
        <v>12</v>
      </c>
      <c r="B49" s="3" t="s">
        <v>170</v>
      </c>
      <c r="C49" s="4" t="s">
        <v>171</v>
      </c>
      <c r="D49" s="3" t="s">
        <v>172</v>
      </c>
      <c r="E49" s="3" t="s">
        <v>117</v>
      </c>
      <c r="F49" s="3" t="s">
        <v>173</v>
      </c>
      <c r="G49" s="7">
        <f t="shared" ref="G49:G57" si="12">F49*0.2</f>
        <v>36.7</v>
      </c>
      <c r="H49" s="8">
        <v>87.4</v>
      </c>
      <c r="I49" s="8">
        <f t="shared" ref="I49:I55" si="13">H49*0.5</f>
        <v>43.7</v>
      </c>
      <c r="J49" s="8">
        <f t="shared" ref="J49:J55" si="14">G49+I49</f>
        <v>80.4</v>
      </c>
      <c r="K49" s="9">
        <v>1</v>
      </c>
      <c r="L49" s="11" t="s">
        <v>18</v>
      </c>
      <c r="M49" s="27"/>
    </row>
    <row r="50" ht="29.1" customHeight="1" spans="1:13">
      <c r="A50" s="3" t="s">
        <v>19</v>
      </c>
      <c r="B50" s="3" t="s">
        <v>174</v>
      </c>
      <c r="C50" s="4" t="s">
        <v>171</v>
      </c>
      <c r="D50" s="3" t="s">
        <v>175</v>
      </c>
      <c r="E50" s="3" t="s">
        <v>176</v>
      </c>
      <c r="F50" s="3" t="s">
        <v>177</v>
      </c>
      <c r="G50" s="7">
        <f t="shared" si="12"/>
        <v>34.6</v>
      </c>
      <c r="H50" s="8">
        <v>88.6</v>
      </c>
      <c r="I50" s="8">
        <f t="shared" si="13"/>
        <v>44.3</v>
      </c>
      <c r="J50" s="8">
        <f t="shared" si="14"/>
        <v>78.9</v>
      </c>
      <c r="K50" s="9">
        <v>2</v>
      </c>
      <c r="L50" s="11" t="s">
        <v>18</v>
      </c>
      <c r="M50" s="27"/>
    </row>
    <row r="51" ht="29.1" customHeight="1" spans="1:13">
      <c r="A51" s="3" t="s">
        <v>24</v>
      </c>
      <c r="B51" s="3" t="s">
        <v>178</v>
      </c>
      <c r="C51" s="4" t="s">
        <v>171</v>
      </c>
      <c r="D51" s="3" t="s">
        <v>179</v>
      </c>
      <c r="E51" s="3" t="s">
        <v>180</v>
      </c>
      <c r="F51" s="3" t="s">
        <v>181</v>
      </c>
      <c r="G51" s="7">
        <f t="shared" si="12"/>
        <v>34</v>
      </c>
      <c r="H51" s="8">
        <v>88</v>
      </c>
      <c r="I51" s="8">
        <f t="shared" si="13"/>
        <v>44</v>
      </c>
      <c r="J51" s="8">
        <f t="shared" si="14"/>
        <v>78</v>
      </c>
      <c r="K51" s="9">
        <v>3</v>
      </c>
      <c r="L51" s="11" t="s">
        <v>18</v>
      </c>
      <c r="M51" s="27"/>
    </row>
    <row r="52" ht="29.1" customHeight="1" spans="1:13">
      <c r="A52" s="3" t="s">
        <v>29</v>
      </c>
      <c r="B52" s="3" t="s">
        <v>182</v>
      </c>
      <c r="C52" s="4" t="s">
        <v>171</v>
      </c>
      <c r="D52" s="3" t="s">
        <v>183</v>
      </c>
      <c r="E52" s="3" t="s">
        <v>176</v>
      </c>
      <c r="F52" s="3" t="s">
        <v>184</v>
      </c>
      <c r="G52" s="7">
        <f t="shared" si="12"/>
        <v>34.2</v>
      </c>
      <c r="H52" s="8">
        <v>84.8</v>
      </c>
      <c r="I52" s="8">
        <f t="shared" si="13"/>
        <v>42.4</v>
      </c>
      <c r="J52" s="8">
        <f t="shared" si="14"/>
        <v>76.6</v>
      </c>
      <c r="K52" s="9">
        <v>4</v>
      </c>
      <c r="L52" s="8"/>
      <c r="M52" s="27"/>
    </row>
    <row r="53" ht="29.1" customHeight="1" spans="1:13">
      <c r="A53" s="3" t="s">
        <v>34</v>
      </c>
      <c r="B53" s="3" t="s">
        <v>185</v>
      </c>
      <c r="C53" s="4" t="s">
        <v>171</v>
      </c>
      <c r="D53" s="3" t="s">
        <v>175</v>
      </c>
      <c r="E53" s="3" t="s">
        <v>186</v>
      </c>
      <c r="F53" s="3" t="s">
        <v>187</v>
      </c>
      <c r="G53" s="7">
        <f t="shared" si="12"/>
        <v>32.6</v>
      </c>
      <c r="H53" s="8">
        <v>87</v>
      </c>
      <c r="I53" s="8">
        <f t="shared" si="13"/>
        <v>43.5</v>
      </c>
      <c r="J53" s="8">
        <f t="shared" si="14"/>
        <v>76.1</v>
      </c>
      <c r="K53" s="9">
        <v>5</v>
      </c>
      <c r="L53" s="8"/>
      <c r="M53" s="27"/>
    </row>
    <row r="54" ht="29.1" customHeight="1" spans="1:13">
      <c r="A54" s="3" t="s">
        <v>39</v>
      </c>
      <c r="B54" s="3" t="s">
        <v>188</v>
      </c>
      <c r="C54" s="4" t="s">
        <v>171</v>
      </c>
      <c r="D54" s="3" t="s">
        <v>136</v>
      </c>
      <c r="E54" s="3" t="s">
        <v>186</v>
      </c>
      <c r="F54" s="3" t="s">
        <v>189</v>
      </c>
      <c r="G54" s="7">
        <f t="shared" si="12"/>
        <v>32.4</v>
      </c>
      <c r="H54" s="8">
        <v>80.4</v>
      </c>
      <c r="I54" s="8">
        <f t="shared" si="13"/>
        <v>40.2</v>
      </c>
      <c r="J54" s="8">
        <f t="shared" si="14"/>
        <v>72.6</v>
      </c>
      <c r="K54" s="9">
        <v>6</v>
      </c>
      <c r="L54" s="8"/>
      <c r="M54" s="27"/>
    </row>
    <row r="55" ht="29.1" customHeight="1" spans="1:13">
      <c r="A55" s="3" t="s">
        <v>43</v>
      </c>
      <c r="B55" s="3" t="s">
        <v>190</v>
      </c>
      <c r="C55" s="4" t="s">
        <v>171</v>
      </c>
      <c r="D55" s="3" t="s">
        <v>191</v>
      </c>
      <c r="E55" s="3" t="s">
        <v>176</v>
      </c>
      <c r="F55" s="3" t="s">
        <v>62</v>
      </c>
      <c r="G55" s="7">
        <f t="shared" si="12"/>
        <v>30.3</v>
      </c>
      <c r="H55" s="8">
        <v>84.2</v>
      </c>
      <c r="I55" s="8">
        <f t="shared" si="13"/>
        <v>42.1</v>
      </c>
      <c r="J55" s="8">
        <f t="shared" si="14"/>
        <v>72.4</v>
      </c>
      <c r="K55" s="9">
        <v>7</v>
      </c>
      <c r="L55" s="8"/>
      <c r="M55" s="27"/>
    </row>
    <row r="56" ht="29.1" customHeight="1" spans="1:13">
      <c r="A56" s="3" t="s">
        <v>48</v>
      </c>
      <c r="B56" s="3" t="s">
        <v>192</v>
      </c>
      <c r="C56" s="4" t="s">
        <v>171</v>
      </c>
      <c r="D56" s="3" t="s">
        <v>193</v>
      </c>
      <c r="E56" s="3" t="s">
        <v>194</v>
      </c>
      <c r="F56" s="3" t="s">
        <v>195</v>
      </c>
      <c r="G56" s="7">
        <f t="shared" si="12"/>
        <v>29.3</v>
      </c>
      <c r="H56" s="8"/>
      <c r="I56" s="8"/>
      <c r="J56" s="11" t="s">
        <v>63</v>
      </c>
      <c r="K56" s="9"/>
      <c r="L56" s="8"/>
      <c r="M56" s="27"/>
    </row>
    <row r="57" ht="29.1" customHeight="1" spans="1:13">
      <c r="A57" s="3" t="s">
        <v>53</v>
      </c>
      <c r="B57" s="3" t="s">
        <v>196</v>
      </c>
      <c r="C57" s="4" t="s">
        <v>171</v>
      </c>
      <c r="D57" s="3" t="s">
        <v>197</v>
      </c>
      <c r="E57" s="3" t="s">
        <v>56</v>
      </c>
      <c r="F57" s="3" t="s">
        <v>115</v>
      </c>
      <c r="G57" s="7">
        <f t="shared" si="12"/>
        <v>28.8</v>
      </c>
      <c r="H57" s="8"/>
      <c r="I57" s="8"/>
      <c r="J57" s="11" t="s">
        <v>63</v>
      </c>
      <c r="K57" s="9"/>
      <c r="L57" s="8"/>
      <c r="M57" s="27"/>
    </row>
    <row r="58" ht="29.1" customHeight="1" spans="7:13">
      <c r="G58" s="13"/>
      <c r="H58" s="13"/>
      <c r="I58" s="13"/>
      <c r="J58" s="13"/>
      <c r="K58" s="13"/>
      <c r="L58" s="13"/>
      <c r="M58" s="27"/>
    </row>
    <row r="59" ht="29.25" customHeight="1" spans="1:14">
      <c r="A59" s="14" t="s">
        <v>0</v>
      </c>
      <c r="B59" s="15" t="s">
        <v>1</v>
      </c>
      <c r="C59" s="16" t="s">
        <v>2</v>
      </c>
      <c r="D59" s="16" t="s">
        <v>3</v>
      </c>
      <c r="E59" s="16" t="s">
        <v>4</v>
      </c>
      <c r="F59" s="17" t="s">
        <v>5</v>
      </c>
      <c r="G59" s="18" t="s">
        <v>6</v>
      </c>
      <c r="H59" s="19" t="s">
        <v>198</v>
      </c>
      <c r="I59" s="19" t="s">
        <v>199</v>
      </c>
      <c r="J59" s="30" t="s">
        <v>200</v>
      </c>
      <c r="K59" s="30" t="s">
        <v>8</v>
      </c>
      <c r="L59" s="30" t="s">
        <v>9</v>
      </c>
      <c r="M59" s="19" t="s">
        <v>10</v>
      </c>
      <c r="N59" s="31" t="s">
        <v>11</v>
      </c>
    </row>
    <row r="60" ht="29.25" customHeight="1" spans="1:14">
      <c r="A60" s="20" t="s">
        <v>12</v>
      </c>
      <c r="B60" s="20" t="s">
        <v>201</v>
      </c>
      <c r="C60" s="21" t="s">
        <v>202</v>
      </c>
      <c r="D60" s="20" t="s">
        <v>156</v>
      </c>
      <c r="E60" s="20" t="s">
        <v>32</v>
      </c>
      <c r="F60" s="20" t="s">
        <v>181</v>
      </c>
      <c r="G60" s="22">
        <f t="shared" ref="G60:G68" si="15">F60*0.16</f>
        <v>27.2</v>
      </c>
      <c r="H60" s="23">
        <v>59.2</v>
      </c>
      <c r="I60" s="23">
        <v>26</v>
      </c>
      <c r="J60" s="23">
        <f t="shared" ref="J60:J65" si="16">H60+I60</f>
        <v>85.2</v>
      </c>
      <c r="K60" s="23">
        <f t="shared" ref="K60:K65" si="17">J60*0.6</f>
        <v>51.12</v>
      </c>
      <c r="L60" s="32">
        <f t="shared" ref="L60:L65" si="18">G60+K60</f>
        <v>78.32</v>
      </c>
      <c r="M60" s="33">
        <v>1</v>
      </c>
      <c r="N60" s="11" t="s">
        <v>18</v>
      </c>
    </row>
    <row r="61" ht="29.25" customHeight="1" spans="1:14">
      <c r="A61" s="3" t="s">
        <v>19</v>
      </c>
      <c r="B61" s="3" t="s">
        <v>203</v>
      </c>
      <c r="C61" s="21" t="s">
        <v>202</v>
      </c>
      <c r="D61" s="3" t="s">
        <v>81</v>
      </c>
      <c r="E61" s="3" t="s">
        <v>204</v>
      </c>
      <c r="F61" s="3" t="s">
        <v>205</v>
      </c>
      <c r="G61" s="22">
        <f t="shared" si="15"/>
        <v>30.24</v>
      </c>
      <c r="H61" s="8">
        <v>60</v>
      </c>
      <c r="I61" s="8">
        <v>17</v>
      </c>
      <c r="J61" s="23">
        <f t="shared" si="16"/>
        <v>77</v>
      </c>
      <c r="K61" s="23">
        <f t="shared" si="17"/>
        <v>46.2</v>
      </c>
      <c r="L61" s="32">
        <f t="shared" si="18"/>
        <v>76.44</v>
      </c>
      <c r="M61" s="33">
        <v>2</v>
      </c>
      <c r="N61" s="11" t="s">
        <v>18</v>
      </c>
    </row>
    <row r="62" ht="29.25" customHeight="1" spans="1:14">
      <c r="A62" s="3" t="s">
        <v>24</v>
      </c>
      <c r="B62" s="3" t="s">
        <v>206</v>
      </c>
      <c r="C62" s="21" t="s">
        <v>202</v>
      </c>
      <c r="D62" s="3" t="s">
        <v>164</v>
      </c>
      <c r="E62" s="3" t="s">
        <v>207</v>
      </c>
      <c r="F62" s="3" t="s">
        <v>208</v>
      </c>
      <c r="G62" s="22">
        <f t="shared" si="15"/>
        <v>22.96</v>
      </c>
      <c r="H62" s="8">
        <v>58.4</v>
      </c>
      <c r="I62" s="8">
        <v>20</v>
      </c>
      <c r="J62" s="23">
        <f t="shared" si="16"/>
        <v>78.4</v>
      </c>
      <c r="K62" s="23">
        <f t="shared" si="17"/>
        <v>47.04</v>
      </c>
      <c r="L62" s="32">
        <f t="shared" si="18"/>
        <v>70</v>
      </c>
      <c r="M62" s="33">
        <v>3</v>
      </c>
      <c r="N62" s="11" t="s">
        <v>18</v>
      </c>
    </row>
    <row r="63" ht="29.25" customHeight="1" spans="1:14">
      <c r="A63" s="20" t="s">
        <v>29</v>
      </c>
      <c r="B63" s="3" t="s">
        <v>209</v>
      </c>
      <c r="C63" s="21" t="s">
        <v>202</v>
      </c>
      <c r="D63" s="3" t="s">
        <v>210</v>
      </c>
      <c r="E63" s="3" t="s">
        <v>211</v>
      </c>
      <c r="F63" s="3" t="s">
        <v>212</v>
      </c>
      <c r="G63" s="22">
        <f t="shared" si="15"/>
        <v>18.88</v>
      </c>
      <c r="H63" s="8">
        <v>56</v>
      </c>
      <c r="I63" s="8">
        <v>28</v>
      </c>
      <c r="J63" s="23">
        <f t="shared" si="16"/>
        <v>84</v>
      </c>
      <c r="K63" s="23">
        <f t="shared" si="17"/>
        <v>50.4</v>
      </c>
      <c r="L63" s="32">
        <f t="shared" si="18"/>
        <v>69.28</v>
      </c>
      <c r="M63" s="33">
        <v>4</v>
      </c>
      <c r="N63" s="34"/>
    </row>
    <row r="64" ht="29.25" customHeight="1" spans="1:14">
      <c r="A64" s="3" t="s">
        <v>34</v>
      </c>
      <c r="B64" s="3" t="s">
        <v>213</v>
      </c>
      <c r="C64" s="21" t="s">
        <v>202</v>
      </c>
      <c r="D64" s="3" t="s">
        <v>109</v>
      </c>
      <c r="E64" s="3" t="s">
        <v>21</v>
      </c>
      <c r="F64" s="3" t="s">
        <v>117</v>
      </c>
      <c r="G64" s="22">
        <f t="shared" si="15"/>
        <v>15.92</v>
      </c>
      <c r="H64" s="8">
        <v>57.4</v>
      </c>
      <c r="I64" s="8">
        <v>19</v>
      </c>
      <c r="J64" s="23">
        <f t="shared" si="16"/>
        <v>76.4</v>
      </c>
      <c r="K64" s="23">
        <f t="shared" si="17"/>
        <v>45.84</v>
      </c>
      <c r="L64" s="32">
        <f t="shared" si="18"/>
        <v>61.76</v>
      </c>
      <c r="M64" s="33">
        <v>5</v>
      </c>
      <c r="N64" s="34"/>
    </row>
    <row r="65" ht="29.25" customHeight="1" spans="1:14">
      <c r="A65" s="3" t="s">
        <v>39</v>
      </c>
      <c r="B65" s="3" t="s">
        <v>214</v>
      </c>
      <c r="C65" s="21" t="s">
        <v>202</v>
      </c>
      <c r="D65" s="3" t="s">
        <v>215</v>
      </c>
      <c r="E65" s="3" t="s">
        <v>216</v>
      </c>
      <c r="F65" s="3" t="s">
        <v>217</v>
      </c>
      <c r="G65" s="22">
        <f t="shared" si="15"/>
        <v>15.44</v>
      </c>
      <c r="H65" s="8">
        <v>48.4</v>
      </c>
      <c r="I65" s="8">
        <v>13</v>
      </c>
      <c r="J65" s="23">
        <f t="shared" si="16"/>
        <v>61.4</v>
      </c>
      <c r="K65" s="23">
        <f t="shared" si="17"/>
        <v>36.84</v>
      </c>
      <c r="L65" s="32">
        <f t="shared" si="18"/>
        <v>52.28</v>
      </c>
      <c r="M65" s="33">
        <v>6</v>
      </c>
      <c r="N65" s="34"/>
    </row>
    <row r="66" ht="29.25" customHeight="1" spans="1:14">
      <c r="A66" s="20" t="s">
        <v>43</v>
      </c>
      <c r="B66" s="3" t="s">
        <v>218</v>
      </c>
      <c r="C66" s="21" t="s">
        <v>202</v>
      </c>
      <c r="D66" s="3" t="s">
        <v>45</v>
      </c>
      <c r="E66" s="3" t="s">
        <v>219</v>
      </c>
      <c r="F66" s="3" t="s">
        <v>220</v>
      </c>
      <c r="G66" s="22">
        <f t="shared" si="15"/>
        <v>19.44</v>
      </c>
      <c r="H66" s="8"/>
      <c r="I66" s="8"/>
      <c r="J66" s="23"/>
      <c r="K66" s="23"/>
      <c r="L66" s="32" t="s">
        <v>63</v>
      </c>
      <c r="M66" s="33"/>
      <c r="N66" s="34"/>
    </row>
    <row r="67" ht="29.25" customHeight="1" spans="1:14">
      <c r="A67" s="3" t="s">
        <v>48</v>
      </c>
      <c r="B67" s="3" t="s">
        <v>221</v>
      </c>
      <c r="C67" s="21" t="s">
        <v>202</v>
      </c>
      <c r="D67" s="3" t="s">
        <v>222</v>
      </c>
      <c r="E67" s="3" t="s">
        <v>223</v>
      </c>
      <c r="F67" s="3" t="s">
        <v>76</v>
      </c>
      <c r="G67" s="22">
        <f t="shared" si="15"/>
        <v>13.12</v>
      </c>
      <c r="H67" s="8"/>
      <c r="I67" s="8"/>
      <c r="J67" s="23"/>
      <c r="K67" s="23"/>
      <c r="L67" s="32" t="s">
        <v>63</v>
      </c>
      <c r="M67" s="33"/>
      <c r="N67" s="34"/>
    </row>
    <row r="68" ht="29.25" customHeight="1" spans="1:14">
      <c r="A68" s="3" t="s">
        <v>53</v>
      </c>
      <c r="B68" s="3" t="s">
        <v>224</v>
      </c>
      <c r="C68" s="21" t="s">
        <v>202</v>
      </c>
      <c r="D68" s="3" t="s">
        <v>225</v>
      </c>
      <c r="E68" s="3" t="s">
        <v>72</v>
      </c>
      <c r="F68" s="3" t="s">
        <v>81</v>
      </c>
      <c r="G68" s="22">
        <f t="shared" si="15"/>
        <v>11.44</v>
      </c>
      <c r="H68" s="8"/>
      <c r="I68" s="8"/>
      <c r="J68" s="23"/>
      <c r="K68" s="23"/>
      <c r="L68" s="32" t="s">
        <v>63</v>
      </c>
      <c r="M68" s="33"/>
      <c r="N68" s="34"/>
    </row>
  </sheetData>
  <sortState ref="A60:O68">
    <sortCondition ref="L60:L68" descending="1"/>
  </sortState>
  <pageMargins left="0.15748031496063" right="0.15748031496063" top="0.15748031496063" bottom="0.1574803149606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2023-05-15T00:35:00Z</dcterms:created>
  <cp:lastPrinted>2023-06-26T11:56:00Z</cp:lastPrinted>
  <dcterms:modified xsi:type="dcterms:W3CDTF">2023-06-28T06:42:20Z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7CAB773C94774C31ADE7D31A739ABCFC_12</vt:lpwstr>
  </property>
  <property fmtid="{D5CDD505-2E9C-101B-9397-08002B2CF9AE}" pid="3" name="KSOProductBuildVer">
    <vt:lpwstr>2052-11.1.0.14309</vt:lpwstr>
  </property>
</Properties>
</file>